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7\"/>
    </mc:Choice>
  </mc:AlternateContent>
  <bookViews>
    <workbookView xWindow="0" yWindow="0" windowWidth="20490" windowHeight="7755" activeTab="2"/>
  </bookViews>
  <sheets>
    <sheet name="СКР" sheetId="9" r:id="rId1"/>
    <sheet name="КР" sheetId="1" r:id="rId2"/>
    <sheet name="КСКР 2017" sheetId="10" r:id="rId3"/>
    <sheet name="База спортсменов" sheetId="6" state="hidden" r:id="rId4"/>
    <sheet name="Лист1" sheetId="7" state="hidden" r:id="rId5"/>
  </sheets>
  <externalReferences>
    <externalReference r:id="rId6"/>
  </externalReferences>
  <definedNames>
    <definedName name="_xlnm._FilterDatabase" localSheetId="2" hidden="1">'КСКР 2017'!$A$1:$AJ$39</definedName>
    <definedName name="РегУч">[1]Reg!$A$2:$G$45</definedName>
    <definedName name="Спортсмены">'База спортсменов'!$A$1:$C$36</definedName>
  </definedNames>
  <calcPr calcId="152511"/>
</workbook>
</file>

<file path=xl/calcChain.xml><?xml version="1.0" encoding="utf-8"?>
<calcChain xmlns="http://schemas.openxmlformats.org/spreadsheetml/2006/main">
  <c r="AH20" i="10" l="1"/>
  <c r="AH19" i="10"/>
  <c r="AH18" i="10"/>
  <c r="AH17" i="10"/>
  <c r="AH24" i="10"/>
  <c r="AH23" i="10"/>
  <c r="AH22" i="10"/>
  <c r="AH21" i="10"/>
  <c r="AH12" i="10"/>
  <c r="AH10" i="10"/>
  <c r="AH11" i="10"/>
  <c r="AH16" i="10"/>
  <c r="AH15" i="10"/>
  <c r="AH14" i="10"/>
  <c r="AH13" i="10"/>
  <c r="AH9" i="10"/>
  <c r="AH8" i="10"/>
  <c r="E35" i="9" l="1"/>
  <c r="E34" i="9"/>
  <c r="E33" i="9"/>
  <c r="E36" i="9"/>
  <c r="A36" i="9"/>
  <c r="A35" i="9"/>
  <c r="A34" i="9"/>
  <c r="A33" i="9"/>
  <c r="I16" i="9"/>
  <c r="I14" i="9"/>
  <c r="I15" i="9"/>
  <c r="I12" i="9"/>
  <c r="I13" i="9"/>
  <c r="I10" i="9"/>
  <c r="H28" i="9"/>
  <c r="H26" i="9"/>
  <c r="H24" i="9"/>
  <c r="H23" i="9"/>
  <c r="H21" i="9"/>
  <c r="H22" i="9"/>
  <c r="H9" i="9" l="1"/>
  <c r="H17" i="9"/>
  <c r="H11" i="9"/>
  <c r="H19" i="9"/>
  <c r="H10" i="9"/>
  <c r="H13" i="9"/>
  <c r="H14" i="9"/>
  <c r="H15" i="9"/>
  <c r="H25" i="9"/>
  <c r="H16" i="9"/>
  <c r="H27" i="9"/>
  <c r="H29" i="9"/>
  <c r="H18" i="9"/>
  <c r="H12" i="9"/>
  <c r="H20" i="9"/>
  <c r="H8" i="9"/>
</calcChain>
</file>

<file path=xl/sharedStrings.xml><?xml version="1.0" encoding="utf-8"?>
<sst xmlns="http://schemas.openxmlformats.org/spreadsheetml/2006/main" count="633" uniqueCount="236">
  <si>
    <t>место</t>
  </si>
  <si>
    <t>Спорт. Зван.</t>
  </si>
  <si>
    <t>Город</t>
  </si>
  <si>
    <t>Москва</t>
  </si>
  <si>
    <t>Смоленск</t>
  </si>
  <si>
    <t>Спортсмены</t>
  </si>
  <si>
    <t>спортсмены</t>
  </si>
  <si>
    <t>юноши</t>
  </si>
  <si>
    <t>РЕЙТИНГ СПОРТСМЕНОВ (по сумме двух лучших результатов)</t>
  </si>
  <si>
    <t>Химки</t>
  </si>
  <si>
    <t>Рейтинг спортсменов (по положению о СКР)</t>
  </si>
  <si>
    <t>рез-т</t>
  </si>
  <si>
    <t xml:space="preserve">Лучший   рез-т  (факт) </t>
  </si>
  <si>
    <t>Рейтинг (место)</t>
  </si>
  <si>
    <t>Рейтинг  кандидатов в СКР</t>
  </si>
  <si>
    <t>Чита</t>
  </si>
  <si>
    <t xml:space="preserve"> Рейтинг в общем зачете</t>
  </si>
  <si>
    <t>Итоговый результат</t>
  </si>
  <si>
    <t>Секретарь Комитета F2A</t>
  </si>
  <si>
    <t>Нагиев Э.В.</t>
  </si>
  <si>
    <t>Прим:  Чемпионат России</t>
  </si>
  <si>
    <t>Орск</t>
  </si>
  <si>
    <t>ЭКМ</t>
  </si>
  <si>
    <t>Федоров Никита</t>
  </si>
  <si>
    <t>КМС</t>
  </si>
  <si>
    <t>Журавлев Михаил</t>
  </si>
  <si>
    <t>МС</t>
  </si>
  <si>
    <t>МСМК</t>
  </si>
  <si>
    <t>Дударев Станислав</t>
  </si>
  <si>
    <t>1 раз.</t>
  </si>
  <si>
    <t>Юноши</t>
  </si>
  <si>
    <t>Калинин Андрей</t>
  </si>
  <si>
    <t>С-Пасад</t>
  </si>
  <si>
    <t>Спирин Ян                   юн.</t>
  </si>
  <si>
    <t>Емельянов Геннадий</t>
  </si>
  <si>
    <t>2 юн.</t>
  </si>
  <si>
    <t>2 раз</t>
  </si>
  <si>
    <t>Семенченко Александр</t>
  </si>
  <si>
    <t>Воронеж</t>
  </si>
  <si>
    <t>С-Петерб</t>
  </si>
  <si>
    <t>Пареевский Игорь</t>
  </si>
  <si>
    <t>Ребров Павел</t>
  </si>
  <si>
    <t>Тихвин</t>
  </si>
  <si>
    <t>Сущенко Руслан</t>
  </si>
  <si>
    <t>Ковалев Илья</t>
  </si>
  <si>
    <t>Гаврик Вадим</t>
  </si>
  <si>
    <t>Евланичев Сергей</t>
  </si>
  <si>
    <t>Тула</t>
  </si>
  <si>
    <t>Вепринцев Михаил</t>
  </si>
  <si>
    <t>б/р</t>
  </si>
  <si>
    <t>Костин Сергей</t>
  </si>
  <si>
    <t>ЗМС</t>
  </si>
  <si>
    <t>Гонжуров Сергей</t>
  </si>
  <si>
    <t xml:space="preserve">Лабзин Ярослав </t>
  </si>
  <si>
    <t>Кветкин Александр</t>
  </si>
  <si>
    <t>1 сп.раз</t>
  </si>
  <si>
    <t>Свердловск</t>
  </si>
  <si>
    <t>Н-Новгород</t>
  </si>
  <si>
    <t>Самара</t>
  </si>
  <si>
    <t>Уляновск</t>
  </si>
  <si>
    <t>Гинзбургский Александр</t>
  </si>
  <si>
    <t xml:space="preserve">Горохов Павел          </t>
  </si>
  <si>
    <t>Жуковский</t>
  </si>
  <si>
    <t>Лучишие результаты</t>
  </si>
  <si>
    <t>Нефедов Алексей</t>
  </si>
  <si>
    <t>Первая тройка кандидатов</t>
  </si>
  <si>
    <t>Вторая тройка кандидатов</t>
  </si>
  <si>
    <t>Нарткала</t>
  </si>
  <si>
    <t xml:space="preserve">Верстунин Алексей  </t>
  </si>
  <si>
    <t>Куница Дмитрий</t>
  </si>
  <si>
    <t>Нагиев Эмиль</t>
  </si>
  <si>
    <t>Ф.И</t>
  </si>
  <si>
    <t>Сп.зван.</t>
  </si>
  <si>
    <t xml:space="preserve"> Отбор кандидатов в СКР на  2015г. в классе F2A</t>
  </si>
  <si>
    <t>Ермолаев Александр</t>
  </si>
  <si>
    <t>Улан-Уде</t>
  </si>
  <si>
    <t>Лиценз. FAI</t>
  </si>
  <si>
    <t>RUS-1783</t>
  </si>
  <si>
    <t>Gavrik Vadim</t>
  </si>
  <si>
    <t>Pareevskij Igor'</t>
  </si>
  <si>
    <t>Rebrov Pavel</t>
  </si>
  <si>
    <t>RUS-0103А</t>
  </si>
  <si>
    <t>Evlanichev Sergej</t>
  </si>
  <si>
    <t>Kalinin Andrej</t>
  </si>
  <si>
    <t>RUS-0126</t>
  </si>
  <si>
    <t>Fedorov Nikita</t>
  </si>
  <si>
    <t>RUS-02008</t>
  </si>
  <si>
    <t>Emelyanov Gennadi</t>
  </si>
  <si>
    <t>RUS-2873</t>
  </si>
  <si>
    <t>Veprintsev Mikhail</t>
  </si>
  <si>
    <t>RUS-2016</t>
  </si>
  <si>
    <t>Khlopov Yaroslav</t>
  </si>
  <si>
    <t>RUS-0174A</t>
  </si>
  <si>
    <t>Usov Valerij</t>
  </si>
  <si>
    <t>RUS-02006</t>
  </si>
  <si>
    <t>Verstunin Aleksej</t>
  </si>
  <si>
    <t>RUS-1523</t>
  </si>
  <si>
    <t>Spirin Yan</t>
  </si>
  <si>
    <t>RUS-02003</t>
  </si>
  <si>
    <t>Zhuravlev Mikhail</t>
  </si>
  <si>
    <t>RUS-0194</t>
  </si>
  <si>
    <t>кат. Спорт</t>
  </si>
  <si>
    <t>юн.</t>
  </si>
  <si>
    <t>спорт.</t>
  </si>
  <si>
    <t xml:space="preserve">Бирюков Егор    </t>
  </si>
  <si>
    <t xml:space="preserve">Быченков Дмитрий  </t>
  </si>
  <si>
    <t xml:space="preserve">Емельянов Алексей  </t>
  </si>
  <si>
    <t xml:space="preserve">Логвинов Вячеслав     </t>
  </si>
  <si>
    <t xml:space="preserve">Маслобоев Илья      </t>
  </si>
  <si>
    <t xml:space="preserve">Осовик Ярослав          </t>
  </si>
  <si>
    <t xml:space="preserve">Пашков Александр </t>
  </si>
  <si>
    <t xml:space="preserve">Спирин Ян    </t>
  </si>
  <si>
    <t xml:space="preserve">Усов Валерий    </t>
  </si>
  <si>
    <t xml:space="preserve">Хлопов Ярослав     </t>
  </si>
  <si>
    <t xml:space="preserve">Шерстобитов Михаил </t>
  </si>
  <si>
    <t xml:space="preserve">Юдин Юрий            </t>
  </si>
  <si>
    <t>Столбец1</t>
  </si>
  <si>
    <t>Nagiev Emil</t>
  </si>
  <si>
    <t>Gorohov Pavel</t>
  </si>
  <si>
    <t>Kvetkin Aleksandr</t>
  </si>
  <si>
    <t>Kostin Sergey</t>
  </si>
  <si>
    <t>Labzin Yaroslav</t>
  </si>
  <si>
    <t>Nefedov Aleksey</t>
  </si>
  <si>
    <t>RUS-17A</t>
  </si>
  <si>
    <t>Emelyanov Aleksej</t>
  </si>
  <si>
    <t>Емельянов Алексей     юн.</t>
  </si>
  <si>
    <t>Федотов Константин</t>
  </si>
  <si>
    <t>3 раз</t>
  </si>
  <si>
    <t>Федорченко Александр</t>
  </si>
  <si>
    <t>В СКР отобрались: осн.состав</t>
  </si>
  <si>
    <t>Запасной состав:</t>
  </si>
  <si>
    <t>Прмечание</t>
  </si>
  <si>
    <t>Лоскутов Илья</t>
  </si>
  <si>
    <t>ЧР/ПР</t>
  </si>
  <si>
    <t>ЧУФО</t>
  </si>
  <si>
    <t>ЧЕ/ПЕ</t>
  </si>
  <si>
    <t>ЧСФО</t>
  </si>
  <si>
    <t>КР</t>
  </si>
  <si>
    <t>ЧСКФО</t>
  </si>
  <si>
    <t>16.10-19.10</t>
  </si>
  <si>
    <t xml:space="preserve">ЭКМ </t>
  </si>
  <si>
    <t>ВС</t>
  </si>
  <si>
    <t>15.09-21.09.</t>
  </si>
  <si>
    <t xml:space="preserve">Категория  спортсмена </t>
  </si>
  <si>
    <t>01.10-05.10</t>
  </si>
  <si>
    <t>Чемпионат Европы</t>
  </si>
  <si>
    <t>Голубцов Роман                 юн.</t>
  </si>
  <si>
    <t>Орлов Павел                      юн</t>
  </si>
  <si>
    <t>Устименко  Владимир</t>
  </si>
  <si>
    <t>Обязательное соревнование</t>
  </si>
  <si>
    <t>Клочков Александр</t>
  </si>
  <si>
    <t>1 юр</t>
  </si>
  <si>
    <t>Подольск</t>
  </si>
  <si>
    <t>Киселев Михаил</t>
  </si>
  <si>
    <t>Королев</t>
  </si>
  <si>
    <t>Матвеичев Андрей</t>
  </si>
  <si>
    <t>С-Петербург</t>
  </si>
  <si>
    <t>Отбор в СКР на ЧЕ 2017 г. в классе F-2A</t>
  </si>
  <si>
    <t>КУБОК РОССИИ С ОБЩИМ ЗАЧЁТОМ 2017 г. в классе F2A</t>
  </si>
  <si>
    <t>ЭКР</t>
  </si>
  <si>
    <t>26.05-29.05</t>
  </si>
  <si>
    <t>Озёрск</t>
  </si>
  <si>
    <t>04.08-07.08</t>
  </si>
  <si>
    <t>20.09.-23.09.</t>
  </si>
  <si>
    <t>25.09.-30.09.</t>
  </si>
  <si>
    <t>ЭКР (финал)</t>
  </si>
  <si>
    <t>29.09-02.10</t>
  </si>
  <si>
    <t>Шилов Александр</t>
  </si>
  <si>
    <t>Воронежская обл.</t>
  </si>
  <si>
    <t>Назранов Ислам</t>
  </si>
  <si>
    <t>Гетоков Джамбулат</t>
  </si>
  <si>
    <t>Кустарников Сергей</t>
  </si>
  <si>
    <t>Каниев Заур</t>
  </si>
  <si>
    <t>Кагазежев Ислам</t>
  </si>
  <si>
    <t>КБР</t>
  </si>
  <si>
    <t>12.05.-14.05.</t>
  </si>
  <si>
    <t>26.05-28.05</t>
  </si>
  <si>
    <t>15.06-19.06.</t>
  </si>
  <si>
    <t>15.06-19.06</t>
  </si>
  <si>
    <t>Озерск</t>
  </si>
  <si>
    <t>Кубок Беларусии/ЭКМ</t>
  </si>
  <si>
    <t>15.09.-17.09</t>
  </si>
  <si>
    <t>19.09.-24.09</t>
  </si>
  <si>
    <t>25.09.-27.09</t>
  </si>
  <si>
    <t>КУБОК РОССИИ (финал)</t>
  </si>
  <si>
    <t>29.09.-02.10</t>
  </si>
  <si>
    <t>Венгрия</t>
  </si>
  <si>
    <t>05.08-10.08</t>
  </si>
  <si>
    <t>03.08-04.08</t>
  </si>
  <si>
    <t>Фамилия, Имя</t>
  </si>
  <si>
    <t>21.04-23.04</t>
  </si>
  <si>
    <t>Город, Регион</t>
  </si>
  <si>
    <t>Москов. Обл.</t>
  </si>
  <si>
    <t>Емелянов Геннадий</t>
  </si>
  <si>
    <t>Шляхов Денис</t>
  </si>
  <si>
    <t>Забайк. Край</t>
  </si>
  <si>
    <t>Воронеж. Обл.</t>
  </si>
  <si>
    <t>Емелянов Алексей</t>
  </si>
  <si>
    <t>Носков Василий</t>
  </si>
  <si>
    <t>Устименко Владимир</t>
  </si>
  <si>
    <t>Савенко Евгений</t>
  </si>
  <si>
    <t>5</t>
  </si>
  <si>
    <t>ЭКМ/ЭКР</t>
  </si>
  <si>
    <t>РЕЙТИНГ СПОРТСМЕНОВ (по сумме 3-х лучших результатов сезона 2017 г.)</t>
  </si>
  <si>
    <t xml:space="preserve"> ОТБОР КАНДИДАТОВ  В СКР НА  2018 Г. В КЛАССЕ F2A</t>
  </si>
  <si>
    <t>Литва</t>
  </si>
  <si>
    <t>09.06-11.06</t>
  </si>
  <si>
    <t>Сумма 2-х лучших результатов + ЧР/ПР</t>
  </si>
  <si>
    <t>Орлов Павел</t>
  </si>
  <si>
    <t>0</t>
  </si>
  <si>
    <t>18</t>
  </si>
  <si>
    <t>Екатеринбург</t>
  </si>
  <si>
    <t>Лаптев Роман</t>
  </si>
  <si>
    <t>Хакасия</t>
  </si>
  <si>
    <t>Леоненко Александр</t>
  </si>
  <si>
    <t>Кузнецов Юрий</t>
  </si>
  <si>
    <t>Левченко Андрей</t>
  </si>
  <si>
    <t>Новосибирск</t>
  </si>
  <si>
    <t>Суркова Светлана</t>
  </si>
  <si>
    <t>Вербовой Константин</t>
  </si>
  <si>
    <t>297,8</t>
  </si>
  <si>
    <t>4</t>
  </si>
  <si>
    <t>292,7</t>
  </si>
  <si>
    <t>7</t>
  </si>
  <si>
    <t>/2</t>
  </si>
  <si>
    <t>9/1</t>
  </si>
  <si>
    <t>228,4</t>
  </si>
  <si>
    <t>/3</t>
  </si>
  <si>
    <t xml:space="preserve">Вербовой Константин </t>
  </si>
  <si>
    <t>Респ. Хакасия</t>
  </si>
  <si>
    <t>/4</t>
  </si>
  <si>
    <t>214,2</t>
  </si>
  <si>
    <t>Ребенко Андрей</t>
  </si>
  <si>
    <t>г. Москва</t>
  </si>
  <si>
    <t>160,8</t>
  </si>
  <si>
    <t>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</si>
</sst>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0.0"/>
  </numFmts>
  <fonts count="3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1"/>
      <color indexed="8"/>
      <name val="Arial"/>
      <family val="2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Arial Cyr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6" fillId="0" borderId="0" applyFont="0" applyFill="0" applyBorder="0" applyAlignment="0" applyProtection="0"/>
    <xf numFmtId="0" fontId="14" fillId="0" borderId="0" applyNumberFormat="0" applyFont="0" applyFill="0" applyBorder="0" applyAlignment="0" applyProtection="0">
      <alignment vertical="top"/>
    </xf>
    <xf numFmtId="0" fontId="19" fillId="0" borderId="0"/>
    <xf numFmtId="0" fontId="14" fillId="0" borderId="0" applyNumberFormat="0" applyFont="0" applyFill="0" applyBorder="0" applyAlignment="0" applyProtection="0">
      <alignment vertical="top"/>
    </xf>
    <xf numFmtId="0" fontId="19" fillId="0" borderId="0"/>
    <xf numFmtId="0" fontId="19" fillId="0" borderId="0"/>
    <xf numFmtId="0" fontId="14" fillId="0" borderId="0"/>
    <xf numFmtId="0" fontId="15" fillId="0" borderId="0"/>
    <xf numFmtId="0" fontId="19" fillId="0" borderId="0"/>
    <xf numFmtId="9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4" fillId="0" borderId="0" applyFill="0" applyBorder="0" applyAlignment="0" applyProtection="0"/>
    <xf numFmtId="165" fontId="19" fillId="0" borderId="0" applyFont="0" applyFill="0" applyBorder="0" applyAlignment="0" applyProtection="0"/>
  </cellStyleXfs>
  <cellXfs count="35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6" fontId="4" fillId="0" borderId="0" xfId="11" applyNumberFormat="1" applyFont="1" applyBorder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166" fontId="3" fillId="0" borderId="0" xfId="11" applyNumberFormat="1" applyFont="1" applyFill="1" applyBorder="1" applyAlignment="1"/>
    <xf numFmtId="0" fontId="7" fillId="0" borderId="0" xfId="0" applyFont="1" applyAlignment="1">
      <alignment horizontal="center" vertical="center" wrapText="1"/>
    </xf>
    <xf numFmtId="0" fontId="2" fillId="0" borderId="0" xfId="0" applyFont="1"/>
    <xf numFmtId="0" fontId="7" fillId="0" borderId="1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11" fillId="0" borderId="0" xfId="0" applyFont="1"/>
    <xf numFmtId="166" fontId="12" fillId="0" borderId="0" xfId="11" applyNumberFormat="1" applyFont="1" applyFill="1" applyBorder="1" applyAlignment="1"/>
    <xf numFmtId="0" fontId="11" fillId="0" borderId="0" xfId="0" applyFont="1" applyFill="1" applyBorder="1" applyAlignment="1">
      <alignment horizontal="center"/>
    </xf>
    <xf numFmtId="166" fontId="11" fillId="0" borderId="0" xfId="11" applyNumberFormat="1" applyFont="1" applyFill="1" applyBorder="1"/>
    <xf numFmtId="0" fontId="11" fillId="0" borderId="0" xfId="0" applyFont="1" applyAlignment="1">
      <alignment horizontal="center"/>
    </xf>
    <xf numFmtId="166" fontId="11" fillId="0" borderId="0" xfId="11" applyNumberFormat="1" applyFont="1"/>
    <xf numFmtId="167" fontId="11" fillId="0" borderId="0" xfId="11" applyNumberFormat="1" applyFont="1"/>
    <xf numFmtId="0" fontId="11" fillId="0" borderId="0" xfId="0" applyFont="1" applyAlignment="1">
      <alignment horizontal="right"/>
    </xf>
    <xf numFmtId="0" fontId="11" fillId="2" borderId="1" xfId="0" applyFont="1" applyFill="1" applyBorder="1"/>
    <xf numFmtId="0" fontId="11" fillId="3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/>
    </xf>
    <xf numFmtId="0" fontId="11" fillId="0" borderId="0" xfId="0" applyFont="1" applyFill="1" applyBorder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4" borderId="1" xfId="0" applyFont="1" applyFill="1" applyBorder="1"/>
    <xf numFmtId="0" fontId="1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66" fontId="10" fillId="0" borderId="1" xfId="11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vertical="center" wrapText="1"/>
    </xf>
    <xf numFmtId="166" fontId="21" fillId="0" borderId="1" xfId="11" applyNumberFormat="1" applyFont="1" applyFill="1" applyBorder="1"/>
    <xf numFmtId="0" fontId="10" fillId="0" borderId="0" xfId="0" applyFont="1" applyFill="1" applyAlignment="1">
      <alignment horizontal="center"/>
    </xf>
    <xf numFmtId="167" fontId="10" fillId="0" borderId="1" xfId="11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10" fillId="3" borderId="1" xfId="0" applyFont="1" applyFill="1" applyBorder="1"/>
    <xf numFmtId="166" fontId="4" fillId="0" borderId="0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7" fontId="13" fillId="0" borderId="1" xfId="11" applyNumberFormat="1" applyFont="1" applyFill="1" applyBorder="1"/>
    <xf numFmtId="0" fontId="10" fillId="0" borderId="1" xfId="11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66" fontId="13" fillId="0" borderId="1" xfId="11" applyNumberFormat="1" applyFont="1" applyFill="1" applyBorder="1"/>
    <xf numFmtId="0" fontId="13" fillId="0" borderId="0" xfId="0" applyFont="1"/>
    <xf numFmtId="0" fontId="24" fillId="0" borderId="0" xfId="0" applyFont="1" applyAlignment="1">
      <alignment horizontal="center" vertical="center" wrapText="1"/>
    </xf>
    <xf numFmtId="167" fontId="13" fillId="0" borderId="1" xfId="11" applyNumberFormat="1" applyFont="1" applyFill="1" applyBorder="1" applyAlignment="1">
      <alignment horizontal="center"/>
    </xf>
    <xf numFmtId="167" fontId="24" fillId="0" borderId="1" xfId="11" applyNumberFormat="1" applyFont="1" applyFill="1" applyBorder="1"/>
    <xf numFmtId="166" fontId="24" fillId="0" borderId="1" xfId="11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66" fontId="10" fillId="0" borderId="0" xfId="11" applyNumberFormat="1" applyFont="1" applyFill="1" applyBorder="1"/>
    <xf numFmtId="166" fontId="10" fillId="0" borderId="0" xfId="11" applyNumberFormat="1" applyFont="1" applyFill="1" applyBorder="1" applyAlignment="1">
      <alignment horizontal="center"/>
    </xf>
    <xf numFmtId="166" fontId="21" fillId="0" borderId="0" xfId="11" applyNumberFormat="1" applyFont="1" applyFill="1" applyBorder="1"/>
    <xf numFmtId="167" fontId="10" fillId="0" borderId="0" xfId="11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166" fontId="21" fillId="0" borderId="0" xfId="11" applyNumberFormat="1" applyFont="1" applyFill="1" applyBorder="1" applyAlignment="1">
      <alignment horizontal="center"/>
    </xf>
    <xf numFmtId="167" fontId="21" fillId="0" borderId="0" xfId="11" applyNumberFormat="1" applyFont="1" applyFill="1" applyBorder="1" applyAlignment="1">
      <alignment horizontal="center"/>
    </xf>
    <xf numFmtId="0" fontId="7" fillId="0" borderId="0" xfId="0" applyFont="1"/>
    <xf numFmtId="0" fontId="23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10" fillId="6" borderId="1" xfId="0" applyFont="1" applyFill="1" applyBorder="1"/>
    <xf numFmtId="0" fontId="10" fillId="6" borderId="1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 wrapText="1"/>
    </xf>
    <xf numFmtId="0" fontId="10" fillId="6" borderId="3" xfId="0" applyFont="1" applyFill="1" applyBorder="1" applyAlignment="1">
      <alignment vertical="center" wrapText="1"/>
    </xf>
    <xf numFmtId="0" fontId="11" fillId="0" borderId="0" xfId="0" applyFont="1" applyFill="1"/>
    <xf numFmtId="167" fontId="11" fillId="0" borderId="0" xfId="11" applyNumberFormat="1" applyFont="1" applyFill="1"/>
    <xf numFmtId="0" fontId="1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7" fillId="0" borderId="2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left"/>
    </xf>
    <xf numFmtId="0" fontId="9" fillId="4" borderId="1" xfId="0" applyFont="1" applyFill="1" applyBorder="1"/>
    <xf numFmtId="0" fontId="10" fillId="2" borderId="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6" fontId="11" fillId="0" borderId="1" xfId="11" applyNumberFormat="1" applyFont="1" applyFill="1" applyBorder="1" applyAlignment="1">
      <alignment horizontal="center"/>
    </xf>
    <xf numFmtId="0" fontId="21" fillId="5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49" fontId="10" fillId="0" borderId="1" xfId="11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textRotation="90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2" fontId="26" fillId="0" borderId="1" xfId="11" applyNumberFormat="1" applyFont="1" applyFill="1" applyBorder="1" applyAlignment="1">
      <alignment horizontal="center" vertical="center"/>
    </xf>
    <xf numFmtId="2" fontId="25" fillId="0" borderId="1" xfId="11" applyNumberFormat="1" applyFont="1" applyFill="1" applyBorder="1" applyAlignment="1">
      <alignment horizontal="center" vertical="center"/>
    </xf>
    <xf numFmtId="168" fontId="26" fillId="0" borderId="1" xfId="11" applyNumberFormat="1" applyFont="1" applyFill="1" applyBorder="1" applyAlignment="1">
      <alignment horizontal="center" vertical="center"/>
    </xf>
    <xf numFmtId="1" fontId="26" fillId="0" borderId="1" xfId="11" applyNumberFormat="1" applyFont="1" applyFill="1" applyBorder="1" applyAlignment="1">
      <alignment horizontal="center" vertical="center"/>
    </xf>
    <xf numFmtId="0" fontId="12" fillId="0" borderId="0" xfId="0" applyFont="1"/>
    <xf numFmtId="166" fontId="12" fillId="0" borderId="0" xfId="11" applyNumberFormat="1" applyFont="1" applyFill="1"/>
    <xf numFmtId="0" fontId="12" fillId="0" borderId="0" xfId="0" applyFont="1" applyFill="1"/>
    <xf numFmtId="0" fontId="7" fillId="4" borderId="2" xfId="0" applyFont="1" applyFill="1" applyBorder="1" applyAlignment="1">
      <alignment horizontal="center" vertical="center" textRotation="90" wrapText="1"/>
    </xf>
    <xf numFmtId="0" fontId="21" fillId="2" borderId="2" xfId="0" applyFont="1" applyFill="1" applyBorder="1" applyAlignment="1">
      <alignment horizontal="center" vertical="center" textRotation="90" wrapText="1"/>
    </xf>
    <xf numFmtId="0" fontId="21" fillId="0" borderId="2" xfId="0" applyFont="1" applyFill="1" applyBorder="1" applyAlignment="1">
      <alignment horizontal="center" vertical="center" textRotation="90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166" fontId="26" fillId="0" borderId="1" xfId="11" applyNumberFormat="1" applyFont="1" applyFill="1" applyBorder="1" applyAlignment="1">
      <alignment horizontal="center"/>
    </xf>
    <xf numFmtId="166" fontId="25" fillId="0" borderId="1" xfId="11" applyNumberFormat="1" applyFont="1" applyFill="1" applyBorder="1"/>
    <xf numFmtId="0" fontId="9" fillId="0" borderId="1" xfId="0" applyFont="1" applyBorder="1"/>
    <xf numFmtId="0" fontId="26" fillId="0" borderId="9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166" fontId="25" fillId="0" borderId="1" xfId="11" applyNumberFormat="1" applyFont="1" applyFill="1" applyBorder="1" applyAlignment="1">
      <alignment horizontal="center"/>
    </xf>
    <xf numFmtId="0" fontId="25" fillId="0" borderId="1" xfId="0" applyFont="1" applyFill="1" applyBorder="1"/>
    <xf numFmtId="0" fontId="9" fillId="0" borderId="1" xfId="0" applyFont="1" applyFill="1" applyBorder="1"/>
    <xf numFmtId="0" fontId="26" fillId="0" borderId="3" xfId="0" applyFont="1" applyFill="1" applyBorder="1" applyAlignment="1">
      <alignment horizontal="center"/>
    </xf>
    <xf numFmtId="0" fontId="26" fillId="0" borderId="3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center" vertical="center" wrapText="1"/>
    </xf>
    <xf numFmtId="166" fontId="26" fillId="0" borderId="1" xfId="11" applyNumberFormat="1" applyFont="1" applyFill="1" applyBorder="1"/>
    <xf numFmtId="0" fontId="16" fillId="0" borderId="1" xfId="0" applyFont="1" applyBorder="1"/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center" vertical="center"/>
    </xf>
    <xf numFmtId="167" fontId="26" fillId="0" borderId="1" xfId="11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left" vertical="center"/>
    </xf>
    <xf numFmtId="0" fontId="29" fillId="7" borderId="1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/>
    </xf>
    <xf numFmtId="166" fontId="26" fillId="7" borderId="1" xfId="11" applyNumberFormat="1" applyFont="1" applyFill="1" applyBorder="1" applyAlignment="1">
      <alignment horizontal="center"/>
    </xf>
    <xf numFmtId="166" fontId="25" fillId="7" borderId="1" xfId="11" applyNumberFormat="1" applyFont="1" applyFill="1" applyBorder="1"/>
    <xf numFmtId="166" fontId="26" fillId="7" borderId="1" xfId="11" applyNumberFormat="1" applyFont="1" applyFill="1" applyBorder="1"/>
    <xf numFmtId="167" fontId="26" fillId="7" borderId="1" xfId="11" applyNumberFormat="1" applyFont="1" applyFill="1" applyBorder="1" applyAlignment="1">
      <alignment horizontal="center"/>
    </xf>
    <xf numFmtId="49" fontId="26" fillId="0" borderId="1" xfId="11" applyNumberFormat="1" applyFont="1" applyFill="1" applyBorder="1" applyAlignment="1">
      <alignment horizontal="center"/>
    </xf>
    <xf numFmtId="0" fontId="26" fillId="0" borderId="1" xfId="11" applyNumberFormat="1" applyFont="1" applyFill="1" applyBorder="1" applyAlignment="1">
      <alignment horizontal="center"/>
    </xf>
    <xf numFmtId="0" fontId="30" fillId="7" borderId="1" xfId="0" applyFont="1" applyFill="1" applyBorder="1" applyAlignment="1">
      <alignment horizontal="left" vertical="center" wrapText="1"/>
    </xf>
    <xf numFmtId="0" fontId="26" fillId="7" borderId="1" xfId="0" applyFont="1" applyFill="1" applyBorder="1" applyAlignment="1">
      <alignment vertical="center" wrapText="1"/>
    </xf>
    <xf numFmtId="0" fontId="26" fillId="7" borderId="1" xfId="0" applyFont="1" applyFill="1" applyBorder="1" applyAlignment="1">
      <alignment horizontal="left"/>
    </xf>
    <xf numFmtId="0" fontId="26" fillId="7" borderId="1" xfId="0" applyFont="1" applyFill="1" applyBorder="1" applyAlignment="1">
      <alignment horizontal="center" vertical="center" wrapText="1"/>
    </xf>
    <xf numFmtId="168" fontId="26" fillId="7" borderId="1" xfId="11" applyNumberFormat="1" applyFont="1" applyFill="1" applyBorder="1" applyAlignment="1">
      <alignment horizontal="center" vertical="center"/>
    </xf>
    <xf numFmtId="1" fontId="26" fillId="7" borderId="1" xfId="11" applyNumberFormat="1" applyFont="1" applyFill="1" applyBorder="1" applyAlignment="1">
      <alignment horizontal="center" vertical="center"/>
    </xf>
    <xf numFmtId="2" fontId="25" fillId="7" borderId="1" xfId="11" applyNumberFormat="1" applyFont="1" applyFill="1" applyBorder="1" applyAlignment="1">
      <alignment horizontal="center" vertical="center"/>
    </xf>
    <xf numFmtId="2" fontId="26" fillId="7" borderId="1" xfId="11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horizontal="center" vertical="center" wrapText="1"/>
    </xf>
    <xf numFmtId="0" fontId="29" fillId="7" borderId="9" xfId="0" applyFont="1" applyFill="1" applyBorder="1" applyAlignment="1">
      <alignment horizontal="left" vertical="center"/>
    </xf>
    <xf numFmtId="0" fontId="26" fillId="0" borderId="1" xfId="0" applyFont="1" applyFill="1" applyBorder="1"/>
    <xf numFmtId="0" fontId="26" fillId="0" borderId="9" xfId="0" applyFont="1" applyFill="1" applyBorder="1" applyAlignment="1">
      <alignment horizontal="left"/>
    </xf>
    <xf numFmtId="0" fontId="26" fillId="0" borderId="2" xfId="0" applyFont="1" applyFill="1" applyBorder="1" applyAlignment="1">
      <alignment horizontal="left"/>
    </xf>
    <xf numFmtId="0" fontId="26" fillId="0" borderId="2" xfId="0" applyFont="1" applyFill="1" applyBorder="1" applyAlignment="1">
      <alignment horizontal="center"/>
    </xf>
    <xf numFmtId="167" fontId="11" fillId="0" borderId="1" xfId="11" applyNumberFormat="1" applyFont="1" applyFill="1" applyBorder="1" applyAlignment="1">
      <alignment horizontal="center"/>
    </xf>
    <xf numFmtId="0" fontId="10" fillId="7" borderId="1" xfId="11" applyNumberFormat="1" applyFont="1" applyFill="1" applyBorder="1" applyAlignment="1">
      <alignment horizontal="center"/>
    </xf>
    <xf numFmtId="167" fontId="13" fillId="7" borderId="1" xfId="11" applyNumberFormat="1" applyFont="1" applyFill="1" applyBorder="1"/>
    <xf numFmtId="166" fontId="13" fillId="7" borderId="1" xfId="11" applyNumberFormat="1" applyFont="1" applyFill="1" applyBorder="1"/>
    <xf numFmtId="0" fontId="13" fillId="7" borderId="1" xfId="0" applyFont="1" applyFill="1" applyBorder="1" applyAlignment="1">
      <alignment horizontal="center"/>
    </xf>
    <xf numFmtId="166" fontId="10" fillId="7" borderId="1" xfId="11" applyNumberFormat="1" applyFont="1" applyFill="1" applyBorder="1" applyAlignment="1">
      <alignment horizontal="center"/>
    </xf>
    <xf numFmtId="167" fontId="13" fillId="7" borderId="1" xfId="11" applyNumberFormat="1" applyFont="1" applyFill="1" applyBorder="1" applyAlignment="1">
      <alignment horizontal="center"/>
    </xf>
    <xf numFmtId="166" fontId="21" fillId="7" borderId="1" xfId="11" applyNumberFormat="1" applyFont="1" applyFill="1" applyBorder="1"/>
    <xf numFmtId="0" fontId="24" fillId="7" borderId="1" xfId="0" applyFont="1" applyFill="1" applyBorder="1" applyAlignment="1">
      <alignment horizontal="center"/>
    </xf>
    <xf numFmtId="166" fontId="24" fillId="7" borderId="1" xfId="11" applyNumberFormat="1" applyFont="1" applyFill="1" applyBorder="1"/>
    <xf numFmtId="167" fontId="24" fillId="7" borderId="1" xfId="11" applyNumberFormat="1" applyFont="1" applyFill="1" applyBorder="1"/>
    <xf numFmtId="0" fontId="29" fillId="7" borderId="3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left" vertical="center"/>
    </xf>
    <xf numFmtId="0" fontId="26" fillId="7" borderId="9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/>
    </xf>
    <xf numFmtId="0" fontId="26" fillId="7" borderId="3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167" fontId="26" fillId="7" borderId="1" xfId="11" applyNumberFormat="1" applyFont="1" applyFill="1" applyBorder="1"/>
    <xf numFmtId="0" fontId="21" fillId="3" borderId="2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center"/>
    </xf>
    <xf numFmtId="167" fontId="10" fillId="7" borderId="1" xfId="11" applyNumberFormat="1" applyFont="1" applyFill="1" applyBorder="1" applyAlignment="1">
      <alignment horizontal="center"/>
    </xf>
    <xf numFmtId="166" fontId="10" fillId="7" borderId="1" xfId="11" applyNumberFormat="1" applyFont="1" applyFill="1" applyBorder="1"/>
    <xf numFmtId="0" fontId="13" fillId="7" borderId="1" xfId="11" applyNumberFormat="1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 textRotation="90" wrapText="1"/>
    </xf>
    <xf numFmtId="0" fontId="31" fillId="0" borderId="0" xfId="0" applyFont="1" applyBorder="1" applyAlignment="1">
      <alignment horizontal="center"/>
    </xf>
    <xf numFmtId="166" fontId="3" fillId="0" borderId="0" xfId="11" applyNumberFormat="1" applyFont="1" applyBorder="1"/>
    <xf numFmtId="0" fontId="31" fillId="0" borderId="0" xfId="0" applyFont="1" applyAlignment="1">
      <alignment horizontal="center"/>
    </xf>
    <xf numFmtId="166" fontId="25" fillId="3" borderId="1" xfId="11" applyNumberFormat="1" applyFont="1" applyFill="1" applyBorder="1"/>
    <xf numFmtId="166" fontId="25" fillId="8" borderId="1" xfId="11" applyNumberFormat="1" applyFont="1" applyFill="1" applyBorder="1"/>
    <xf numFmtId="0" fontId="30" fillId="3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vertical="center"/>
    </xf>
    <xf numFmtId="0" fontId="29" fillId="3" borderId="1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vertical="center" wrapText="1"/>
    </xf>
    <xf numFmtId="0" fontId="26" fillId="3" borderId="9" xfId="0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0" fontId="26" fillId="0" borderId="2" xfId="0" applyFont="1" applyFill="1" applyBorder="1"/>
    <xf numFmtId="0" fontId="16" fillId="0" borderId="1" xfId="0" applyFont="1" applyFill="1" applyBorder="1"/>
    <xf numFmtId="0" fontId="25" fillId="8" borderId="1" xfId="0" applyFont="1" applyFill="1" applyBorder="1" applyAlignment="1">
      <alignment vertical="center" wrapText="1"/>
    </xf>
    <xf numFmtId="0" fontId="26" fillId="8" borderId="1" xfId="0" applyFont="1" applyFill="1" applyBorder="1" applyAlignment="1">
      <alignment horizontal="left"/>
    </xf>
    <xf numFmtId="0" fontId="26" fillId="8" borderId="1" xfId="0" applyFont="1" applyFill="1" applyBorder="1" applyAlignment="1">
      <alignment horizontal="center"/>
    </xf>
    <xf numFmtId="0" fontId="26" fillId="8" borderId="9" xfId="0" applyFont="1" applyFill="1" applyBorder="1" applyAlignment="1">
      <alignment horizontal="left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26" fillId="8" borderId="3" xfId="0" applyFont="1" applyFill="1" applyBorder="1" applyAlignment="1">
      <alignment horizontal="left" vertical="center" wrapText="1"/>
    </xf>
    <xf numFmtId="0" fontId="26" fillId="8" borderId="9" xfId="0" applyFont="1" applyFill="1" applyBorder="1" applyAlignment="1">
      <alignment horizontal="left"/>
    </xf>
    <xf numFmtId="0" fontId="26" fillId="8" borderId="3" xfId="0" applyFont="1" applyFill="1" applyBorder="1" applyAlignment="1">
      <alignment horizontal="center" vertical="center" wrapText="1"/>
    </xf>
    <xf numFmtId="49" fontId="26" fillId="7" borderId="1" xfId="11" applyNumberFormat="1" applyFont="1" applyFill="1" applyBorder="1" applyAlignment="1">
      <alignment horizontal="center"/>
    </xf>
    <xf numFmtId="49" fontId="10" fillId="7" borderId="1" xfId="11" applyNumberFormat="1" applyFont="1" applyFill="1" applyBorder="1" applyAlignment="1">
      <alignment horizontal="center"/>
    </xf>
    <xf numFmtId="0" fontId="26" fillId="7" borderId="1" xfId="11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23" fillId="7" borderId="1" xfId="0" applyFont="1" applyFill="1" applyBorder="1" applyAlignment="1">
      <alignment horizontal="left" vertical="center"/>
    </xf>
    <xf numFmtId="49" fontId="13" fillId="7" borderId="1" xfId="11" applyNumberFormat="1" applyFont="1" applyFill="1" applyBorder="1" applyAlignment="1">
      <alignment horizontal="center"/>
    </xf>
    <xf numFmtId="166" fontId="25" fillId="7" borderId="1" xfId="11" applyNumberFormat="1" applyFont="1" applyFill="1" applyBorder="1" applyAlignment="1">
      <alignment horizontal="center"/>
    </xf>
    <xf numFmtId="166" fontId="21" fillId="0" borderId="1" xfId="11" applyNumberFormat="1" applyFont="1" applyFill="1" applyBorder="1" applyAlignment="1">
      <alignment horizontal="center"/>
    </xf>
    <xf numFmtId="167" fontId="25" fillId="0" borderId="1" xfId="11" applyNumberFormat="1" applyFont="1" applyFill="1" applyBorder="1" applyAlignment="1">
      <alignment horizontal="center"/>
    </xf>
    <xf numFmtId="167" fontId="25" fillId="7" borderId="1" xfId="11" applyNumberFormat="1" applyFont="1" applyFill="1" applyBorder="1"/>
    <xf numFmtId="49" fontId="25" fillId="0" borderId="1" xfId="11" applyNumberFormat="1" applyFont="1" applyFill="1" applyBorder="1" applyAlignment="1">
      <alignment horizontal="center"/>
    </xf>
    <xf numFmtId="49" fontId="25" fillId="7" borderId="1" xfId="11" applyNumberFormat="1" applyFont="1" applyFill="1" applyBorder="1" applyAlignment="1">
      <alignment horizontal="center"/>
    </xf>
    <xf numFmtId="168" fontId="26" fillId="4" borderId="1" xfId="11" applyNumberFormat="1" applyFont="1" applyFill="1" applyBorder="1" applyAlignment="1">
      <alignment horizontal="center" vertical="center"/>
    </xf>
    <xf numFmtId="0" fontId="26" fillId="4" borderId="1" xfId="11" applyNumberFormat="1" applyFont="1" applyFill="1" applyBorder="1" applyAlignment="1">
      <alignment horizontal="center"/>
    </xf>
    <xf numFmtId="166" fontId="26" fillId="4" borderId="1" xfId="11" applyNumberFormat="1" applyFont="1" applyFill="1" applyBorder="1" applyAlignment="1">
      <alignment horizontal="center"/>
    </xf>
    <xf numFmtId="166" fontId="25" fillId="4" borderId="1" xfId="11" applyNumberFormat="1" applyFont="1" applyFill="1" applyBorder="1" applyAlignment="1">
      <alignment horizontal="center"/>
    </xf>
    <xf numFmtId="166" fontId="21" fillId="7" borderId="1" xfId="11" applyNumberFormat="1" applyFont="1" applyFill="1" applyBorder="1" applyAlignment="1">
      <alignment horizontal="center"/>
    </xf>
    <xf numFmtId="0" fontId="10" fillId="7" borderId="2" xfId="0" applyFont="1" applyFill="1" applyBorder="1" applyAlignment="1"/>
    <xf numFmtId="0" fontId="10" fillId="7" borderId="2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14" fontId="7" fillId="4" borderId="7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textRotation="90" wrapText="1"/>
    </xf>
    <xf numFmtId="0" fontId="28" fillId="0" borderId="0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4" fontId="24" fillId="0" borderId="7" xfId="0" applyNumberFormat="1" applyFont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textRotation="90" wrapText="1"/>
    </xf>
    <xf numFmtId="0" fontId="21" fillId="0" borderId="4" xfId="0" applyFont="1" applyBorder="1" applyAlignment="1">
      <alignment horizontal="center" vertical="center" textRotation="90" wrapText="1"/>
    </xf>
    <xf numFmtId="0" fontId="21" fillId="0" borderId="2" xfId="0" applyFont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</cellXfs>
  <cellStyles count="16">
    <cellStyle name="Денежный 2" xfId="1"/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3" xfId="6"/>
    <cellStyle name="Обычный 4" xfId="7"/>
    <cellStyle name="Обычный 5" xfId="8"/>
    <cellStyle name="Обычный 6" xfId="9"/>
    <cellStyle name="Процентный 2" xfId="10"/>
    <cellStyle name="Финансовый" xfId="11" builtinId="3"/>
    <cellStyle name="Финансовый 2" xfId="12"/>
    <cellStyle name="Финансовый 3" xfId="13"/>
    <cellStyle name="Финансовый 4" xfId="14"/>
    <cellStyle name="Финансовый 5" xfId="15"/>
  </cellStyles>
  <dxfs count="7"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0;&#1040;&#1057;-2013\2013%20&#1057;&#1086;&#1088;&#1077;&#1074;&#1085;&#1086;&#1074;&#1072;&#1085;&#1080;&#1077;\&#1069;&#1050;&#1052;%20&#1061;&#1080;&#1084;&#1082;&#1080;%2013\WCup%20F2A%20Results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"/>
      <sheetName val="Рег"/>
      <sheetName val="Reg"/>
      <sheetName val="F2A"/>
      <sheetName val="F2C"/>
      <sheetName val="F2A для Интеграла"/>
    </sheetNames>
    <sheetDataSet>
      <sheetData sheetId="0"/>
      <sheetData sheetId="1"/>
      <sheetData sheetId="2">
        <row r="2">
          <cell r="A2" t="str">
            <v>Gavrik Vadim</v>
          </cell>
          <cell r="B2" t="str">
            <v>F2A</v>
          </cell>
          <cell r="C2" t="str">
            <v>Russia</v>
          </cell>
          <cell r="D2" t="str">
            <v>RUS-1783</v>
          </cell>
          <cell r="E2">
            <v>1200</v>
          </cell>
          <cell r="F2" t="str">
            <v>Sportsman</v>
          </cell>
          <cell r="G2">
            <v>1</v>
          </cell>
        </row>
        <row r="3">
          <cell r="A3" t="str">
            <v>Pareevskij Igor'</v>
          </cell>
          <cell r="B3" t="str">
            <v>F2A</v>
          </cell>
          <cell r="C3" t="str">
            <v>Russia</v>
          </cell>
          <cell r="D3" t="str">
            <v>RUS-1783</v>
          </cell>
          <cell r="E3">
            <v>1200</v>
          </cell>
          <cell r="F3" t="str">
            <v>Sportsman</v>
          </cell>
          <cell r="G3">
            <v>2</v>
          </cell>
        </row>
        <row r="4">
          <cell r="A4" t="str">
            <v>Rebrov Pavel</v>
          </cell>
          <cell r="B4" t="str">
            <v>F2A</v>
          </cell>
          <cell r="C4" t="str">
            <v>Russia</v>
          </cell>
          <cell r="D4" t="str">
            <v>RUS-0103А</v>
          </cell>
          <cell r="E4">
            <v>1200</v>
          </cell>
          <cell r="F4" t="str">
            <v>Sportsman</v>
          </cell>
          <cell r="G4">
            <v>3</v>
          </cell>
        </row>
        <row r="5">
          <cell r="A5" t="str">
            <v>Evlanichev Sergej</v>
          </cell>
          <cell r="B5" t="str">
            <v>F2A</v>
          </cell>
          <cell r="C5" t="str">
            <v>Russia</v>
          </cell>
          <cell r="E5">
            <v>1200</v>
          </cell>
          <cell r="F5" t="str">
            <v>Sportsman</v>
          </cell>
          <cell r="G5">
            <v>4</v>
          </cell>
        </row>
        <row r="6">
          <cell r="A6" t="str">
            <v>Krylov Ivan</v>
          </cell>
          <cell r="B6" t="str">
            <v>F2C</v>
          </cell>
          <cell r="C6" t="str">
            <v>Russia</v>
          </cell>
          <cell r="D6" t="str">
            <v>RUS-02564</v>
          </cell>
          <cell r="E6">
            <v>1200</v>
          </cell>
          <cell r="F6" t="str">
            <v>Sportsman</v>
          </cell>
          <cell r="G6">
            <v>5</v>
          </cell>
        </row>
        <row r="7">
          <cell r="A7" t="str">
            <v>Davydov Maksim</v>
          </cell>
          <cell r="B7" t="str">
            <v>F2C</v>
          </cell>
          <cell r="C7" t="str">
            <v>Russia</v>
          </cell>
          <cell r="D7" t="str">
            <v>RUS-02565</v>
          </cell>
          <cell r="E7">
            <v>1200</v>
          </cell>
          <cell r="F7" t="str">
            <v>Sportsman</v>
          </cell>
          <cell r="G7">
            <v>6</v>
          </cell>
        </row>
        <row r="8">
          <cell r="A8" t="str">
            <v>Kalinin Andrej</v>
          </cell>
          <cell r="B8" t="str">
            <v>F2A</v>
          </cell>
          <cell r="C8" t="str">
            <v>Russia</v>
          </cell>
          <cell r="D8" t="str">
            <v>RUS-0126</v>
          </cell>
          <cell r="E8">
            <v>1200</v>
          </cell>
          <cell r="F8" t="str">
            <v>Sportsman</v>
          </cell>
          <cell r="G8">
            <v>7</v>
          </cell>
        </row>
        <row r="9">
          <cell r="A9" t="str">
            <v>Chepelev Andrej</v>
          </cell>
          <cell r="B9" t="str">
            <v>F2C</v>
          </cell>
          <cell r="C9" t="str">
            <v>Russia</v>
          </cell>
          <cell r="D9" t="str">
            <v>RUS-02341</v>
          </cell>
          <cell r="E9">
            <v>1200</v>
          </cell>
          <cell r="F9" t="str">
            <v>Sportsman</v>
          </cell>
          <cell r="G9">
            <v>8</v>
          </cell>
        </row>
        <row r="10">
          <cell r="A10" t="str">
            <v>Chepelev Aleksandr</v>
          </cell>
          <cell r="B10" t="str">
            <v>F2C</v>
          </cell>
          <cell r="C10" t="str">
            <v>Russia</v>
          </cell>
          <cell r="D10" t="str">
            <v>RUS-02340</v>
          </cell>
          <cell r="E10">
            <v>1200</v>
          </cell>
          <cell r="F10" t="str">
            <v>Sportsman</v>
          </cell>
          <cell r="G10">
            <v>9</v>
          </cell>
        </row>
        <row r="11">
          <cell r="A11" t="str">
            <v>Fedorov Nikita</v>
          </cell>
          <cell r="B11" t="str">
            <v>F2A</v>
          </cell>
          <cell r="C11" t="str">
            <v>Russia</v>
          </cell>
          <cell r="D11" t="str">
            <v>RUS-02008</v>
          </cell>
          <cell r="E11">
            <v>1200</v>
          </cell>
          <cell r="F11" t="str">
            <v>Sportsman</v>
          </cell>
          <cell r="G11">
            <v>10</v>
          </cell>
        </row>
        <row r="12">
          <cell r="A12" t="str">
            <v>Emelyanov Gennadi</v>
          </cell>
          <cell r="B12" t="str">
            <v>F2A</v>
          </cell>
          <cell r="C12" t="str">
            <v>Russia</v>
          </cell>
          <cell r="D12" t="str">
            <v>RUS-2873</v>
          </cell>
          <cell r="E12">
            <v>1200</v>
          </cell>
          <cell r="F12" t="str">
            <v>Sportsman</v>
          </cell>
          <cell r="G12">
            <v>11</v>
          </cell>
        </row>
        <row r="13">
          <cell r="A13" t="str">
            <v>Veprintsev Mikhail</v>
          </cell>
          <cell r="B13" t="str">
            <v>F2A</v>
          </cell>
          <cell r="C13" t="str">
            <v>Russia</v>
          </cell>
          <cell r="D13" t="str">
            <v>RUS-2016</v>
          </cell>
          <cell r="E13">
            <v>1200</v>
          </cell>
          <cell r="F13" t="str">
            <v>Sportsman</v>
          </cell>
          <cell r="G13">
            <v>12</v>
          </cell>
        </row>
        <row r="14">
          <cell r="A14" t="str">
            <v>Khlopov Yaroslav</v>
          </cell>
          <cell r="B14" t="str">
            <v>F2A</v>
          </cell>
          <cell r="C14" t="str">
            <v>Russia</v>
          </cell>
          <cell r="D14" t="str">
            <v>RUS-0174A</v>
          </cell>
          <cell r="E14" t="str">
            <v/>
          </cell>
          <cell r="F14" t="str">
            <v>Junior</v>
          </cell>
          <cell r="G14">
            <v>13</v>
          </cell>
        </row>
        <row r="15">
          <cell r="A15" t="str">
            <v>Usov Valerij</v>
          </cell>
          <cell r="B15" t="str">
            <v>F2A</v>
          </cell>
          <cell r="C15" t="str">
            <v>Russia</v>
          </cell>
          <cell r="D15" t="str">
            <v>RUS-02006</v>
          </cell>
          <cell r="E15" t="str">
            <v/>
          </cell>
          <cell r="F15" t="str">
            <v>Junior</v>
          </cell>
          <cell r="G15">
            <v>14</v>
          </cell>
        </row>
        <row r="16">
          <cell r="A16" t="str">
            <v>Verstunin Aleksej</v>
          </cell>
          <cell r="B16" t="str">
            <v>F2A</v>
          </cell>
          <cell r="C16" t="str">
            <v>Russia</v>
          </cell>
          <cell r="D16" t="str">
            <v>RUS-1523</v>
          </cell>
          <cell r="E16" t="str">
            <v/>
          </cell>
          <cell r="F16" t="str">
            <v>Junior</v>
          </cell>
          <cell r="G16">
            <v>15</v>
          </cell>
        </row>
        <row r="17">
          <cell r="A17" t="str">
            <v>Dizhevsky Michael</v>
          </cell>
          <cell r="B17" t="str">
            <v>F2A</v>
          </cell>
          <cell r="C17" t="str">
            <v>Ukraina</v>
          </cell>
          <cell r="D17" t="str">
            <v>UKR-653</v>
          </cell>
          <cell r="E17">
            <v>1200</v>
          </cell>
          <cell r="F17" t="str">
            <v>Sportsman</v>
          </cell>
          <cell r="G17">
            <v>16</v>
          </cell>
        </row>
        <row r="18">
          <cell r="A18" t="str">
            <v>Savenko Evgenij</v>
          </cell>
          <cell r="B18" t="str">
            <v>F2A</v>
          </cell>
          <cell r="C18" t="str">
            <v>Ukraina</v>
          </cell>
          <cell r="D18" t="str">
            <v>UKR-697</v>
          </cell>
          <cell r="E18" t="str">
            <v/>
          </cell>
          <cell r="F18" t="str">
            <v>Junior</v>
          </cell>
          <cell r="G18">
            <v>17</v>
          </cell>
        </row>
        <row r="19">
          <cell r="A19" t="str">
            <v>Shlyakhov Denis</v>
          </cell>
          <cell r="B19" t="str">
            <v>F2A</v>
          </cell>
          <cell r="C19" t="str">
            <v>Ukraina</v>
          </cell>
          <cell r="D19" t="str">
            <v>UKR-565</v>
          </cell>
          <cell r="E19">
            <v>1200</v>
          </cell>
          <cell r="F19" t="str">
            <v>Sportsman</v>
          </cell>
          <cell r="G19">
            <v>18</v>
          </cell>
        </row>
        <row r="20">
          <cell r="A20" t="str">
            <v>Mikhonov Pavel</v>
          </cell>
          <cell r="B20" t="str">
            <v>F2C</v>
          </cell>
          <cell r="C20" t="str">
            <v>Russia</v>
          </cell>
          <cell r="D20" t="str">
            <v>RUS-01202</v>
          </cell>
          <cell r="E20">
            <v>1200</v>
          </cell>
          <cell r="F20" t="str">
            <v>Sportsman</v>
          </cell>
          <cell r="G20">
            <v>19</v>
          </cell>
        </row>
        <row r="21">
          <cell r="A21" t="str">
            <v>Cherednichenko Aleksandr</v>
          </cell>
          <cell r="B21" t="str">
            <v>F2C</v>
          </cell>
          <cell r="C21" t="str">
            <v>Russia</v>
          </cell>
          <cell r="D21" t="str">
            <v>RUS-02820</v>
          </cell>
          <cell r="E21">
            <v>1200</v>
          </cell>
          <cell r="F21" t="str">
            <v>Sportsman</v>
          </cell>
          <cell r="G21">
            <v>20</v>
          </cell>
        </row>
        <row r="22">
          <cell r="A22" t="str">
            <v>Spirin Yan</v>
          </cell>
          <cell r="B22" t="str">
            <v>F2A</v>
          </cell>
          <cell r="C22" t="str">
            <v>Russia</v>
          </cell>
          <cell r="D22" t="str">
            <v>RUS-02003</v>
          </cell>
          <cell r="E22" t="str">
            <v/>
          </cell>
          <cell r="F22" t="str">
            <v>Junior</v>
          </cell>
          <cell r="G22">
            <v>21</v>
          </cell>
        </row>
        <row r="23">
          <cell r="A23" t="str">
            <v>Bazolin Il'ya</v>
          </cell>
          <cell r="B23" t="str">
            <v>F2C</v>
          </cell>
          <cell r="C23" t="str">
            <v>Russia</v>
          </cell>
          <cell r="D23" t="str">
            <v>RUS-0045А</v>
          </cell>
          <cell r="E23">
            <v>1200</v>
          </cell>
          <cell r="F23" t="str">
            <v>Sportsman</v>
          </cell>
          <cell r="G23">
            <v>22</v>
          </cell>
        </row>
        <row r="24">
          <cell r="A24" t="str">
            <v>Bol'nykh Sergej</v>
          </cell>
          <cell r="B24" t="str">
            <v>F2C</v>
          </cell>
          <cell r="C24" t="str">
            <v>Russia</v>
          </cell>
          <cell r="D24" t="str">
            <v>RUS-0044А</v>
          </cell>
          <cell r="E24">
            <v>1200</v>
          </cell>
          <cell r="F24" t="str">
            <v>Sportsman</v>
          </cell>
          <cell r="G24">
            <v>23</v>
          </cell>
        </row>
        <row r="25">
          <cell r="A25" t="str">
            <v>Zhuravlev Mikhail</v>
          </cell>
          <cell r="B25" t="str">
            <v>F2A</v>
          </cell>
          <cell r="C25" t="str">
            <v>Russia</v>
          </cell>
          <cell r="D25" t="str">
            <v>RUS-0194</v>
          </cell>
          <cell r="E25">
            <v>1200</v>
          </cell>
          <cell r="F25" t="str">
            <v>Sportsman</v>
          </cell>
          <cell r="G25">
            <v>24</v>
          </cell>
        </row>
        <row r="26">
          <cell r="E26" t="str">
            <v/>
          </cell>
        </row>
        <row r="27">
          <cell r="A27" t="str">
            <v/>
          </cell>
          <cell r="E27" t="str">
            <v/>
          </cell>
        </row>
        <row r="28">
          <cell r="A28" t="str">
            <v/>
          </cell>
          <cell r="E28" t="str">
            <v/>
          </cell>
        </row>
        <row r="37">
          <cell r="A37" t="str">
            <v/>
          </cell>
          <cell r="E37" t="str">
            <v/>
          </cell>
        </row>
        <row r="38">
          <cell r="A38" t="str">
            <v/>
          </cell>
          <cell r="E38" t="str">
            <v/>
          </cell>
        </row>
        <row r="39">
          <cell r="A39" t="str">
            <v/>
          </cell>
          <cell r="E39" t="str">
            <v/>
          </cell>
        </row>
        <row r="40">
          <cell r="A40" t="str">
            <v/>
          </cell>
          <cell r="E40" t="str">
            <v/>
          </cell>
        </row>
        <row r="41">
          <cell r="A41" t="str">
            <v/>
          </cell>
          <cell r="E41" t="str">
            <v/>
          </cell>
        </row>
        <row r="42">
          <cell r="A42" t="str">
            <v/>
          </cell>
          <cell r="E42" t="str">
            <v/>
          </cell>
        </row>
        <row r="43">
          <cell r="A43" t="str">
            <v/>
          </cell>
          <cell r="E43" t="str">
            <v/>
          </cell>
        </row>
        <row r="44">
          <cell r="A44" t="str">
            <v/>
          </cell>
          <cell r="E44" t="str">
            <v/>
          </cell>
        </row>
        <row r="45">
          <cell r="A45" t="str">
            <v/>
          </cell>
          <cell r="E45" t="str">
            <v/>
          </cell>
          <cell r="G45" t="str">
            <v/>
          </cell>
        </row>
      </sheetData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Таблица1" displayName="Таблица1" ref="A1:F36" totalsRowShown="0" dataDxfId="6">
  <autoFilter ref="A1:F36"/>
  <tableColumns count="6">
    <tableColumn id="1" name="Ф.И" dataDxfId="5"/>
    <tableColumn id="2" name="Город" dataDxfId="4"/>
    <tableColumn id="3" name="Сп.зван." dataDxfId="3"/>
    <tableColumn id="4" name="Лиценз. FAI" dataDxfId="2"/>
    <tableColumn id="5" name="кат. Спорт" dataDxfId="1"/>
    <tableColumn id="6" name="Столбец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13" workbookViewId="0">
      <selection activeCell="A21" sqref="A21:C24"/>
    </sheetView>
  </sheetViews>
  <sheetFormatPr defaultRowHeight="12.75" x14ac:dyDescent="0.2"/>
  <cols>
    <col min="1" max="1" width="23.85546875" customWidth="1"/>
    <col min="2" max="2" width="14.42578125" style="1" bestFit="1" customWidth="1"/>
    <col min="3" max="3" width="10.140625" style="1" bestFit="1" customWidth="1"/>
    <col min="4" max="4" width="7" style="1" customWidth="1"/>
    <col min="5" max="5" width="9.7109375" style="1" customWidth="1"/>
    <col min="6" max="7" width="9.7109375" customWidth="1"/>
    <col min="8" max="8" width="9.7109375" style="1" customWidth="1"/>
    <col min="9" max="9" width="10.7109375" style="221" customWidth="1"/>
    <col min="10" max="10" width="5.28515625" customWidth="1"/>
    <col min="11" max="11" width="5.42578125" customWidth="1"/>
    <col min="12" max="12" width="26.7109375" customWidth="1"/>
  </cols>
  <sheetData>
    <row r="1" spans="1:12" ht="15.75" x14ac:dyDescent="0.25">
      <c r="A1" s="268" t="s">
        <v>157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2" ht="15.75" x14ac:dyDescent="0.25">
      <c r="A2" s="268" t="s">
        <v>10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2" ht="6.75" customHeight="1" x14ac:dyDescent="0.2">
      <c r="A3" s="7"/>
      <c r="B3" s="8"/>
      <c r="C3" s="8"/>
      <c r="D3" s="8"/>
      <c r="E3" s="8"/>
      <c r="F3" s="7"/>
      <c r="G3" s="7"/>
      <c r="H3" s="8"/>
      <c r="I3" s="219"/>
      <c r="J3" s="7"/>
      <c r="K3" s="7"/>
    </row>
    <row r="4" spans="1:12" ht="21" customHeight="1" x14ac:dyDescent="0.2">
      <c r="A4" s="269" t="s">
        <v>189</v>
      </c>
      <c r="B4" s="269" t="s">
        <v>191</v>
      </c>
      <c r="C4" s="263" t="s">
        <v>1</v>
      </c>
      <c r="D4" s="270" t="s">
        <v>143</v>
      </c>
      <c r="E4" s="118" t="s">
        <v>140</v>
      </c>
      <c r="F4" s="118" t="s">
        <v>202</v>
      </c>
      <c r="G4" s="144" t="s">
        <v>133</v>
      </c>
      <c r="H4" s="273" t="s">
        <v>12</v>
      </c>
      <c r="I4" s="276" t="s">
        <v>17</v>
      </c>
      <c r="J4" s="279" t="s">
        <v>13</v>
      </c>
      <c r="K4" s="280"/>
      <c r="L4" s="263" t="s">
        <v>131</v>
      </c>
    </row>
    <row r="5" spans="1:12" ht="15.75" customHeight="1" x14ac:dyDescent="0.2">
      <c r="A5" s="269"/>
      <c r="B5" s="269"/>
      <c r="C5" s="263"/>
      <c r="D5" s="271"/>
      <c r="E5" s="119" t="s">
        <v>4</v>
      </c>
      <c r="F5" s="119" t="s">
        <v>9</v>
      </c>
      <c r="G5" s="145" t="s">
        <v>3</v>
      </c>
      <c r="H5" s="274"/>
      <c r="I5" s="277"/>
      <c r="J5" s="281"/>
      <c r="K5" s="282"/>
      <c r="L5" s="263"/>
    </row>
    <row r="6" spans="1:12" s="10" customFormat="1" ht="18" customHeight="1" x14ac:dyDescent="0.2">
      <c r="A6" s="269"/>
      <c r="B6" s="269"/>
      <c r="C6" s="263"/>
      <c r="D6" s="271"/>
      <c r="E6" s="120" t="s">
        <v>175</v>
      </c>
      <c r="F6" s="120" t="s">
        <v>176</v>
      </c>
      <c r="G6" s="146" t="s">
        <v>177</v>
      </c>
      <c r="H6" s="274"/>
      <c r="I6" s="277"/>
      <c r="J6" s="283"/>
      <c r="K6" s="284"/>
      <c r="L6" s="263"/>
    </row>
    <row r="7" spans="1:12" s="10" customFormat="1" ht="47.25" customHeight="1" x14ac:dyDescent="0.2">
      <c r="A7" s="269"/>
      <c r="B7" s="269"/>
      <c r="C7" s="263"/>
      <c r="D7" s="272"/>
      <c r="E7" s="117" t="s">
        <v>11</v>
      </c>
      <c r="F7" s="117" t="s">
        <v>11</v>
      </c>
      <c r="G7" s="141" t="s">
        <v>11</v>
      </c>
      <c r="H7" s="275"/>
      <c r="I7" s="278"/>
      <c r="J7" s="12" t="s">
        <v>5</v>
      </c>
      <c r="K7" s="12" t="s">
        <v>30</v>
      </c>
      <c r="L7" s="263"/>
    </row>
    <row r="8" spans="1:12" s="81" customFormat="1" ht="18" customHeight="1" x14ac:dyDescent="0.25">
      <c r="A8" s="233" t="s">
        <v>31</v>
      </c>
      <c r="B8" s="234" t="s">
        <v>192</v>
      </c>
      <c r="C8" s="235" t="s">
        <v>27</v>
      </c>
      <c r="D8" s="131">
        <v>1</v>
      </c>
      <c r="E8" s="148">
        <v>299.3</v>
      </c>
      <c r="F8" s="148">
        <v>296.2</v>
      </c>
      <c r="G8" s="148">
        <v>295.5</v>
      </c>
      <c r="H8" s="159">
        <f t="shared" ref="H8:H29" si="0">MAX(E8:G8)</f>
        <v>299.3</v>
      </c>
      <c r="I8" s="223">
        <v>299.3</v>
      </c>
      <c r="J8" s="128">
        <v>1</v>
      </c>
      <c r="K8" s="128"/>
      <c r="L8" s="150"/>
    </row>
    <row r="9" spans="1:12" s="81" customFormat="1" ht="18" customHeight="1" x14ac:dyDescent="0.25">
      <c r="A9" s="233" t="s">
        <v>193</v>
      </c>
      <c r="B9" s="236" t="s">
        <v>3</v>
      </c>
      <c r="C9" s="237" t="s">
        <v>26</v>
      </c>
      <c r="D9" s="131">
        <v>1</v>
      </c>
      <c r="E9" s="148">
        <v>298.89999999999998</v>
      </c>
      <c r="F9" s="148">
        <v>299.3</v>
      </c>
      <c r="G9" s="148">
        <v>294</v>
      </c>
      <c r="H9" s="159">
        <f t="shared" si="0"/>
        <v>299.3</v>
      </c>
      <c r="I9" s="223">
        <v>299.3</v>
      </c>
      <c r="J9" s="128">
        <v>2</v>
      </c>
      <c r="K9" s="154"/>
      <c r="L9" s="155"/>
    </row>
    <row r="10" spans="1:12" s="81" customFormat="1" ht="18" customHeight="1" x14ac:dyDescent="0.25">
      <c r="A10" s="238" t="s">
        <v>37</v>
      </c>
      <c r="B10" s="239" t="s">
        <v>196</v>
      </c>
      <c r="C10" s="240" t="s">
        <v>26</v>
      </c>
      <c r="D10" s="152">
        <v>2</v>
      </c>
      <c r="E10" s="159">
        <v>293.10000000000002</v>
      </c>
      <c r="F10" s="159">
        <v>293.3</v>
      </c>
      <c r="G10" s="159">
        <v>297.8</v>
      </c>
      <c r="H10" s="159">
        <f t="shared" si="0"/>
        <v>297.8</v>
      </c>
      <c r="I10" s="223">
        <f>(F10+G10)/2</f>
        <v>295.55</v>
      </c>
      <c r="J10" s="128">
        <v>3</v>
      </c>
      <c r="K10" s="128"/>
      <c r="L10" s="150"/>
    </row>
    <row r="11" spans="1:12" s="11" customFormat="1" ht="18" customHeight="1" x14ac:dyDescent="0.25">
      <c r="A11" s="227" t="s">
        <v>28</v>
      </c>
      <c r="B11" s="228" t="s">
        <v>195</v>
      </c>
      <c r="C11" s="229" t="s">
        <v>26</v>
      </c>
      <c r="D11" s="131">
        <v>1</v>
      </c>
      <c r="E11" s="148">
        <v>295</v>
      </c>
      <c r="F11" s="148"/>
      <c r="G11" s="148">
        <v>290.89999999999998</v>
      </c>
      <c r="H11" s="159">
        <f t="shared" si="0"/>
        <v>295</v>
      </c>
      <c r="I11" s="222">
        <v>295</v>
      </c>
      <c r="J11" s="131">
        <v>4</v>
      </c>
      <c r="K11" s="128"/>
      <c r="L11" s="160"/>
    </row>
    <row r="12" spans="1:12" s="11" customFormat="1" ht="18" customHeight="1" x14ac:dyDescent="0.25">
      <c r="A12" s="224" t="s">
        <v>25</v>
      </c>
      <c r="B12" s="225" t="s">
        <v>174</v>
      </c>
      <c r="C12" s="226" t="s">
        <v>27</v>
      </c>
      <c r="D12" s="152">
        <v>2</v>
      </c>
      <c r="E12" s="159"/>
      <c r="F12" s="159">
        <v>289.8</v>
      </c>
      <c r="G12" s="159">
        <v>298.89999999999998</v>
      </c>
      <c r="H12" s="159">
        <f t="shared" si="0"/>
        <v>298.89999999999998</v>
      </c>
      <c r="I12" s="222">
        <f>(G12+F12)/2</f>
        <v>294.35000000000002</v>
      </c>
      <c r="J12" s="131">
        <v>5</v>
      </c>
      <c r="K12" s="128"/>
      <c r="L12" s="160"/>
    </row>
    <row r="13" spans="1:12" s="11" customFormat="1" ht="18" customHeight="1" x14ac:dyDescent="0.25">
      <c r="A13" s="170" t="s">
        <v>197</v>
      </c>
      <c r="B13" s="170" t="s">
        <v>3</v>
      </c>
      <c r="C13" s="171" t="s">
        <v>24</v>
      </c>
      <c r="D13" s="172"/>
      <c r="E13" s="173">
        <v>289.3</v>
      </c>
      <c r="F13" s="173">
        <v>293.8</v>
      </c>
      <c r="G13" s="173">
        <v>292.2</v>
      </c>
      <c r="H13" s="175">
        <f t="shared" si="0"/>
        <v>293.8</v>
      </c>
      <c r="I13" s="174">
        <f>(F13+G13)/2</f>
        <v>293</v>
      </c>
      <c r="J13" s="131"/>
      <c r="K13" s="128">
        <v>1</v>
      </c>
      <c r="L13" s="232"/>
    </row>
    <row r="14" spans="1:12" s="81" customFormat="1" ht="18" customHeight="1" x14ac:dyDescent="0.25">
      <c r="A14" s="129" t="s">
        <v>132</v>
      </c>
      <c r="B14" s="130" t="s">
        <v>3</v>
      </c>
      <c r="C14" s="131" t="s">
        <v>26</v>
      </c>
      <c r="D14" s="131"/>
      <c r="E14" s="148">
        <v>289.2</v>
      </c>
      <c r="F14" s="148">
        <v>287.3</v>
      </c>
      <c r="G14" s="148">
        <v>298.89999999999998</v>
      </c>
      <c r="H14" s="159">
        <f t="shared" si="0"/>
        <v>298.89999999999998</v>
      </c>
      <c r="I14" s="149">
        <f>((E14+G14)/2)-2</f>
        <v>292.04999999999995</v>
      </c>
      <c r="J14" s="128"/>
      <c r="K14" s="128"/>
      <c r="L14" s="155"/>
    </row>
    <row r="15" spans="1:12" s="11" customFormat="1" ht="18" customHeight="1" x14ac:dyDescent="0.25">
      <c r="A15" s="170" t="s">
        <v>150</v>
      </c>
      <c r="B15" s="180" t="s">
        <v>192</v>
      </c>
      <c r="C15" s="182" t="s">
        <v>24</v>
      </c>
      <c r="D15" s="172"/>
      <c r="E15" s="173">
        <v>276.2</v>
      </c>
      <c r="F15" s="173">
        <v>287.5</v>
      </c>
      <c r="G15" s="173">
        <v>285.39999999999998</v>
      </c>
      <c r="H15" s="175">
        <f t="shared" si="0"/>
        <v>287.5</v>
      </c>
      <c r="I15" s="174">
        <f>(F15+G15)/2</f>
        <v>286.45</v>
      </c>
      <c r="J15" s="131"/>
      <c r="K15" s="128">
        <v>2</v>
      </c>
      <c r="L15" s="232"/>
    </row>
    <row r="16" spans="1:12" s="11" customFormat="1" ht="18" customHeight="1" x14ac:dyDescent="0.25">
      <c r="A16" s="164" t="s">
        <v>41</v>
      </c>
      <c r="B16" s="230" t="s">
        <v>156</v>
      </c>
      <c r="C16" s="210" t="s">
        <v>24</v>
      </c>
      <c r="D16" s="131"/>
      <c r="E16" s="148">
        <v>241.5</v>
      </c>
      <c r="F16" s="148"/>
      <c r="G16" s="148">
        <v>300.10000000000002</v>
      </c>
      <c r="H16" s="159">
        <f t="shared" si="0"/>
        <v>300.10000000000002</v>
      </c>
      <c r="I16" s="149">
        <f>((E16+G16)/2)-2</f>
        <v>268.8</v>
      </c>
      <c r="J16" s="131"/>
      <c r="K16" s="166"/>
      <c r="L16" s="232"/>
    </row>
    <row r="17" spans="1:12" s="11" customFormat="1" ht="18" customHeight="1" x14ac:dyDescent="0.25">
      <c r="A17" s="126" t="s">
        <v>194</v>
      </c>
      <c r="B17" s="231" t="s">
        <v>156</v>
      </c>
      <c r="C17" s="192" t="s">
        <v>26</v>
      </c>
      <c r="D17" s="131"/>
      <c r="E17" s="148">
        <v>297.7</v>
      </c>
      <c r="F17" s="178">
        <v>0</v>
      </c>
      <c r="G17" s="148"/>
      <c r="H17" s="159">
        <f t="shared" si="0"/>
        <v>297.7</v>
      </c>
      <c r="I17" s="153"/>
      <c r="J17" s="131"/>
      <c r="K17" s="131"/>
      <c r="L17" s="160"/>
    </row>
    <row r="18" spans="1:12" s="11" customFormat="1" ht="18" customHeight="1" x14ac:dyDescent="0.25">
      <c r="A18" s="167" t="s">
        <v>200</v>
      </c>
      <c r="B18" s="164" t="s">
        <v>3</v>
      </c>
      <c r="C18" s="165" t="s">
        <v>26</v>
      </c>
      <c r="D18" s="152"/>
      <c r="E18" s="159"/>
      <c r="F18" s="159">
        <v>295</v>
      </c>
      <c r="G18" s="159"/>
      <c r="H18" s="159">
        <f t="shared" si="0"/>
        <v>295</v>
      </c>
      <c r="I18" s="149"/>
      <c r="J18" s="131"/>
      <c r="K18" s="131"/>
      <c r="L18" s="160"/>
    </row>
    <row r="19" spans="1:12" s="11" customFormat="1" ht="18" customHeight="1" x14ac:dyDescent="0.25">
      <c r="A19" s="161" t="s">
        <v>45</v>
      </c>
      <c r="B19" s="162" t="s">
        <v>156</v>
      </c>
      <c r="C19" s="163" t="s">
        <v>26</v>
      </c>
      <c r="D19" s="131"/>
      <c r="E19" s="148">
        <v>293.60000000000002</v>
      </c>
      <c r="F19" s="148"/>
      <c r="G19" s="148"/>
      <c r="H19" s="159">
        <f t="shared" si="0"/>
        <v>293.60000000000002</v>
      </c>
      <c r="I19" s="149"/>
      <c r="J19" s="131"/>
      <c r="K19" s="128"/>
      <c r="L19" s="232"/>
    </row>
    <row r="20" spans="1:12" s="11" customFormat="1" ht="18" customHeight="1" x14ac:dyDescent="0.25">
      <c r="A20" s="167" t="s">
        <v>60</v>
      </c>
      <c r="B20" s="164" t="s">
        <v>211</v>
      </c>
      <c r="C20" s="165" t="s">
        <v>26</v>
      </c>
      <c r="D20" s="152"/>
      <c r="E20" s="159"/>
      <c r="F20" s="159"/>
      <c r="G20" s="159">
        <v>292.7</v>
      </c>
      <c r="H20" s="159">
        <f t="shared" si="0"/>
        <v>292.7</v>
      </c>
      <c r="I20" s="149"/>
      <c r="J20" s="131"/>
      <c r="K20" s="128"/>
      <c r="L20" s="232"/>
    </row>
    <row r="21" spans="1:12" s="11" customFormat="1" ht="18" customHeight="1" x14ac:dyDescent="0.25">
      <c r="A21" s="167" t="s">
        <v>212</v>
      </c>
      <c r="B21" s="164" t="s">
        <v>213</v>
      </c>
      <c r="C21" s="165">
        <v>1</v>
      </c>
      <c r="D21" s="152"/>
      <c r="E21" s="159"/>
      <c r="F21" s="159"/>
      <c r="G21" s="159">
        <v>281.8</v>
      </c>
      <c r="H21" s="159">
        <f t="shared" si="0"/>
        <v>281.8</v>
      </c>
      <c r="I21" s="149"/>
      <c r="J21" s="131"/>
      <c r="K21" s="128"/>
      <c r="L21" s="232"/>
    </row>
    <row r="22" spans="1:12" s="11" customFormat="1" ht="18" customHeight="1" x14ac:dyDescent="0.25">
      <c r="A22" s="167" t="s">
        <v>214</v>
      </c>
      <c r="B22" s="164" t="s">
        <v>213</v>
      </c>
      <c r="C22" s="165" t="s">
        <v>24</v>
      </c>
      <c r="D22" s="152"/>
      <c r="E22" s="159"/>
      <c r="F22" s="159"/>
      <c r="G22" s="159">
        <v>279.89999999999998</v>
      </c>
      <c r="H22" s="159">
        <f t="shared" si="0"/>
        <v>279.89999999999998</v>
      </c>
      <c r="I22" s="149"/>
      <c r="J22" s="131"/>
      <c r="K22" s="128"/>
      <c r="L22" s="232"/>
    </row>
    <row r="23" spans="1:12" s="11" customFormat="1" ht="18" customHeight="1" x14ac:dyDescent="0.25">
      <c r="A23" s="167" t="s">
        <v>215</v>
      </c>
      <c r="B23" s="164" t="s">
        <v>217</v>
      </c>
      <c r="C23" s="165" t="s">
        <v>27</v>
      </c>
      <c r="D23" s="152"/>
      <c r="E23" s="159"/>
      <c r="F23" s="159"/>
      <c r="G23" s="159">
        <v>277.3</v>
      </c>
      <c r="H23" s="159">
        <f t="shared" si="0"/>
        <v>277.3</v>
      </c>
      <c r="I23" s="149"/>
      <c r="J23" s="131"/>
      <c r="K23" s="128"/>
      <c r="L23" s="232"/>
    </row>
    <row r="24" spans="1:12" s="11" customFormat="1" ht="18" customHeight="1" x14ac:dyDescent="0.25">
      <c r="A24" s="167" t="s">
        <v>216</v>
      </c>
      <c r="B24" s="164" t="s">
        <v>217</v>
      </c>
      <c r="C24" s="165" t="s">
        <v>26</v>
      </c>
      <c r="D24" s="152"/>
      <c r="E24" s="159"/>
      <c r="F24" s="159"/>
      <c r="G24" s="159">
        <v>263.8</v>
      </c>
      <c r="H24" s="159">
        <f t="shared" si="0"/>
        <v>263.8</v>
      </c>
      <c r="I24" s="149"/>
      <c r="J24" s="131"/>
      <c r="K24" s="128"/>
      <c r="L24" s="232"/>
    </row>
    <row r="25" spans="1:12" s="11" customFormat="1" ht="18" customHeight="1" x14ac:dyDescent="0.25">
      <c r="A25" s="167" t="s">
        <v>52</v>
      </c>
      <c r="B25" s="164" t="s">
        <v>4</v>
      </c>
      <c r="C25" s="165" t="s">
        <v>24</v>
      </c>
      <c r="D25" s="152"/>
      <c r="E25" s="159">
        <v>242.1</v>
      </c>
      <c r="F25" s="159"/>
      <c r="G25" s="159"/>
      <c r="H25" s="159">
        <f t="shared" si="0"/>
        <v>242.1</v>
      </c>
      <c r="I25" s="149"/>
      <c r="J25" s="131"/>
      <c r="K25" s="128"/>
      <c r="L25" s="232"/>
    </row>
    <row r="26" spans="1:12" s="11" customFormat="1" ht="18" customHeight="1" x14ac:dyDescent="0.25">
      <c r="A26" s="179" t="s">
        <v>218</v>
      </c>
      <c r="B26" s="170" t="s">
        <v>211</v>
      </c>
      <c r="C26" s="171">
        <v>3</v>
      </c>
      <c r="D26" s="182"/>
      <c r="E26" s="175"/>
      <c r="F26" s="175"/>
      <c r="G26" s="175">
        <v>228.8</v>
      </c>
      <c r="H26" s="175">
        <f t="shared" si="0"/>
        <v>228.8</v>
      </c>
      <c r="I26" s="174"/>
      <c r="J26" s="131"/>
      <c r="K26" s="128"/>
      <c r="L26" s="232"/>
    </row>
    <row r="27" spans="1:12" s="11" customFormat="1" ht="18" customHeight="1" x14ac:dyDescent="0.25">
      <c r="A27" s="179" t="s">
        <v>198</v>
      </c>
      <c r="B27" s="170" t="s">
        <v>4</v>
      </c>
      <c r="C27" s="171" t="s">
        <v>127</v>
      </c>
      <c r="D27" s="182"/>
      <c r="E27" s="175">
        <v>162.6</v>
      </c>
      <c r="F27" s="175">
        <v>152.5</v>
      </c>
      <c r="G27" s="175"/>
      <c r="H27" s="175">
        <f t="shared" si="0"/>
        <v>162.6</v>
      </c>
      <c r="I27" s="174"/>
      <c r="J27" s="131"/>
      <c r="K27" s="128"/>
      <c r="L27" s="232"/>
    </row>
    <row r="28" spans="1:12" s="11" customFormat="1" ht="18" customHeight="1" x14ac:dyDescent="0.25">
      <c r="A28" s="179" t="s">
        <v>219</v>
      </c>
      <c r="B28" s="170" t="s">
        <v>213</v>
      </c>
      <c r="C28" s="171">
        <v>3</v>
      </c>
      <c r="D28" s="182"/>
      <c r="E28" s="175"/>
      <c r="F28" s="175"/>
      <c r="G28" s="175">
        <v>160.80000000000001</v>
      </c>
      <c r="H28" s="175">
        <f t="shared" si="0"/>
        <v>160.80000000000001</v>
      </c>
      <c r="I28" s="174"/>
      <c r="J28" s="131"/>
      <c r="K28" s="128"/>
      <c r="L28" s="232"/>
    </row>
    <row r="29" spans="1:12" s="11" customFormat="1" ht="18" customHeight="1" x14ac:dyDescent="0.25">
      <c r="A29" s="179" t="s">
        <v>199</v>
      </c>
      <c r="B29" s="170" t="s">
        <v>4</v>
      </c>
      <c r="C29" s="171" t="s">
        <v>127</v>
      </c>
      <c r="D29" s="182"/>
      <c r="E29" s="175">
        <v>97.2</v>
      </c>
      <c r="F29" s="175"/>
      <c r="G29" s="175"/>
      <c r="H29" s="175">
        <f t="shared" si="0"/>
        <v>97.2</v>
      </c>
      <c r="I29" s="174"/>
      <c r="J29" s="131"/>
      <c r="K29" s="128"/>
      <c r="L29" s="232"/>
    </row>
    <row r="30" spans="1:12" s="11" customFormat="1" ht="18" customHeight="1" x14ac:dyDescent="0.25">
      <c r="A30" s="167" t="s">
        <v>46</v>
      </c>
      <c r="B30" s="164" t="s">
        <v>47</v>
      </c>
      <c r="C30" s="165" t="s">
        <v>24</v>
      </c>
      <c r="D30" s="152"/>
      <c r="E30" s="159"/>
      <c r="F30" s="159"/>
      <c r="G30" s="178">
        <v>0</v>
      </c>
      <c r="H30" s="178">
        <v>0</v>
      </c>
      <c r="I30" s="149"/>
      <c r="J30" s="131"/>
      <c r="K30" s="128"/>
      <c r="L30" s="232"/>
    </row>
    <row r="31" spans="1:12" s="11" customFormat="1" x14ac:dyDescent="0.2">
      <c r="A31" s="67"/>
      <c r="B31" s="68"/>
      <c r="C31" s="69"/>
      <c r="D31" s="70"/>
      <c r="F31" s="69"/>
      <c r="G31" s="71"/>
      <c r="H31" s="72"/>
      <c r="I31" s="73"/>
      <c r="J31" s="69"/>
      <c r="K31" s="74"/>
    </row>
    <row r="32" spans="1:12" s="81" customFormat="1" ht="31.5" customHeight="1" x14ac:dyDescent="0.2">
      <c r="A32" s="75" t="s">
        <v>129</v>
      </c>
      <c r="B32" s="76"/>
      <c r="C32" s="77"/>
      <c r="D32" s="78"/>
      <c r="E32" s="264" t="s">
        <v>130</v>
      </c>
      <c r="F32" s="264"/>
      <c r="G32" s="73"/>
      <c r="H32" s="79"/>
      <c r="I32" s="73"/>
      <c r="J32" s="77"/>
      <c r="K32" s="80"/>
    </row>
    <row r="33" spans="1:11" s="11" customFormat="1" ht="15.75" customHeight="1" x14ac:dyDescent="0.2">
      <c r="A33" s="122" t="str">
        <f>A8</f>
        <v>Калинин Андрей</v>
      </c>
      <c r="B33" s="68"/>
      <c r="C33" s="69"/>
      <c r="D33" s="70"/>
      <c r="E33" s="265" t="str">
        <f>A11</f>
        <v>Дударев Станислав</v>
      </c>
      <c r="F33" s="266"/>
      <c r="G33" s="71"/>
      <c r="H33" s="72"/>
      <c r="I33" s="73"/>
      <c r="J33" s="69"/>
      <c r="K33" s="74"/>
    </row>
    <row r="34" spans="1:11" s="11" customFormat="1" ht="12.75" customHeight="1" x14ac:dyDescent="0.2">
      <c r="A34" s="122" t="str">
        <f>A9</f>
        <v>Емелянов Геннадий</v>
      </c>
      <c r="B34" s="76"/>
      <c r="C34" s="69"/>
      <c r="D34" s="70"/>
      <c r="E34" s="265" t="str">
        <f>A12</f>
        <v>Журавлев Михаил</v>
      </c>
      <c r="F34" s="266"/>
      <c r="G34" s="71"/>
      <c r="H34" s="72"/>
      <c r="I34" s="73"/>
      <c r="J34" s="69"/>
      <c r="K34" s="74"/>
    </row>
    <row r="35" spans="1:11" s="11" customFormat="1" ht="13.5" customHeight="1" x14ac:dyDescent="0.2">
      <c r="A35" s="122" t="str">
        <f>A10</f>
        <v>Семенченко Александр</v>
      </c>
      <c r="B35" s="68"/>
      <c r="C35" s="69"/>
      <c r="D35" s="70"/>
      <c r="E35" s="265" t="str">
        <f>A14</f>
        <v>Лоскутов Илья</v>
      </c>
      <c r="F35" s="266"/>
      <c r="G35" s="71"/>
      <c r="H35" s="72"/>
      <c r="I35" s="73"/>
      <c r="J35" s="69"/>
      <c r="K35" s="74"/>
    </row>
    <row r="36" spans="1:11" s="11" customFormat="1" x14ac:dyDescent="0.2">
      <c r="A36" s="123" t="str">
        <f>A13</f>
        <v>Емелянов Алексей</v>
      </c>
      <c r="B36" s="68"/>
      <c r="C36" s="69"/>
      <c r="D36" s="70"/>
      <c r="E36" s="267" t="str">
        <f>A15</f>
        <v>Клочков Александр</v>
      </c>
      <c r="F36" s="267"/>
      <c r="G36" s="71"/>
      <c r="H36" s="72"/>
      <c r="I36" s="73"/>
      <c r="J36" s="69"/>
      <c r="K36" s="74"/>
    </row>
    <row r="37" spans="1:11" s="11" customFormat="1" x14ac:dyDescent="0.2">
      <c r="G37" s="71"/>
      <c r="H37" s="72"/>
      <c r="I37" s="73"/>
      <c r="J37" s="69"/>
      <c r="K37" s="74"/>
    </row>
    <row r="38" spans="1:11" s="2" customFormat="1" ht="12" x14ac:dyDescent="0.2">
      <c r="A38" s="3"/>
      <c r="B38" s="4"/>
      <c r="C38" s="4"/>
      <c r="D38" s="4"/>
      <c r="E38" s="55"/>
      <c r="F38" s="55"/>
      <c r="G38" s="4"/>
      <c r="H38" s="5"/>
      <c r="I38" s="220"/>
      <c r="J38" s="4"/>
      <c r="K38" s="4"/>
    </row>
    <row r="39" spans="1:11" x14ac:dyDescent="0.2">
      <c r="A39" s="6"/>
    </row>
    <row r="40" spans="1:11" ht="15" customHeight="1" x14ac:dyDescent="0.25">
      <c r="A40" s="85" t="s">
        <v>18</v>
      </c>
      <c r="B40" s="86"/>
      <c r="C40" s="87"/>
      <c r="D40" s="88"/>
      <c r="E40" s="16" t="s">
        <v>19</v>
      </c>
      <c r="F40" s="16"/>
      <c r="G40" s="16"/>
      <c r="I40" s="16"/>
    </row>
    <row r="41" spans="1:11" x14ac:dyDescent="0.2">
      <c r="F41" s="9"/>
    </row>
  </sheetData>
  <sortState ref="A17:H30">
    <sortCondition descending="1" ref="H17"/>
  </sortState>
  <mergeCells count="15">
    <mergeCell ref="E36:F36"/>
    <mergeCell ref="A1:K1"/>
    <mergeCell ref="A2:K2"/>
    <mergeCell ref="A4:A7"/>
    <mergeCell ref="B4:B7"/>
    <mergeCell ref="C4:C7"/>
    <mergeCell ref="D4:D7"/>
    <mergeCell ref="H4:H7"/>
    <mergeCell ref="I4:I7"/>
    <mergeCell ref="J4:K6"/>
    <mergeCell ref="L4:L7"/>
    <mergeCell ref="E32:F32"/>
    <mergeCell ref="E33:F33"/>
    <mergeCell ref="E34:F34"/>
    <mergeCell ref="E35:F35"/>
  </mergeCells>
  <pageMargins left="0.25" right="0.25" top="0.75" bottom="0.75" header="0.3" footer="0.3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workbookViewId="0">
      <pane xSplit="3" ySplit="7" topLeftCell="D17" activePane="bottomRight" state="frozen"/>
      <selection pane="topRight" activeCell="D1" sqref="D1"/>
      <selection pane="bottomLeft" activeCell="A8" sqref="A8"/>
      <selection pane="bottomRight" activeCell="F25" sqref="F25"/>
    </sheetView>
  </sheetViews>
  <sheetFormatPr defaultRowHeight="12.75" x14ac:dyDescent="0.2"/>
  <cols>
    <col min="1" max="1" width="25.42578125" customWidth="1"/>
    <col min="2" max="2" width="18.42578125" customWidth="1"/>
    <col min="3" max="3" width="9" style="1" customWidth="1"/>
    <col min="4" max="4" width="11" style="1" customWidth="1"/>
    <col min="5" max="5" width="6.140625" customWidth="1"/>
    <col min="6" max="6" width="7.42578125" customWidth="1"/>
    <col min="7" max="7" width="5.28515625" style="34" customWidth="1"/>
    <col min="8" max="8" width="8" customWidth="1"/>
    <col min="9" max="9" width="5.140625" customWidth="1"/>
    <col min="10" max="10" width="8.140625" customWidth="1"/>
    <col min="11" max="11" width="5.7109375" customWidth="1"/>
    <col min="12" max="12" width="7.85546875" customWidth="1"/>
    <col min="13" max="13" width="5.140625" customWidth="1"/>
    <col min="14" max="14" width="7.7109375" customWidth="1"/>
    <col min="15" max="15" width="5.140625" customWidth="1"/>
    <col min="16" max="16" width="8.5703125" customWidth="1"/>
    <col min="17" max="17" width="5.140625" customWidth="1"/>
    <col min="18" max="18" width="8.140625" customWidth="1"/>
    <col min="19" max="19" width="5.5703125" bestFit="1" customWidth="1"/>
    <col min="20" max="20" width="7.42578125" customWidth="1"/>
    <col min="21" max="21" width="5.28515625" customWidth="1"/>
    <col min="22" max="22" width="7.28515625" bestFit="1" customWidth="1"/>
    <col min="23" max="23" width="4.140625" customWidth="1"/>
  </cols>
  <sheetData>
    <row r="1" spans="1:23" ht="15.75" x14ac:dyDescent="0.25">
      <c r="A1" s="268" t="s">
        <v>158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147"/>
      <c r="U1" s="147"/>
      <c r="V1" s="147"/>
      <c r="W1" s="147"/>
    </row>
    <row r="2" spans="1:23" ht="15.75" x14ac:dyDescent="0.25">
      <c r="A2" s="268" t="s">
        <v>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147"/>
      <c r="U2" s="147"/>
      <c r="V2" s="147"/>
      <c r="W2" s="147"/>
    </row>
    <row r="3" spans="1:23" ht="15.75" x14ac:dyDescent="0.2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23" s="10" customFormat="1" ht="12.75" customHeight="1" x14ac:dyDescent="0.2">
      <c r="A4" s="276" t="s">
        <v>189</v>
      </c>
      <c r="B4" s="276" t="s">
        <v>191</v>
      </c>
      <c r="C4" s="276" t="s">
        <v>1</v>
      </c>
      <c r="D4" s="279" t="s">
        <v>138</v>
      </c>
      <c r="E4" s="288"/>
      <c r="F4" s="279" t="s">
        <v>159</v>
      </c>
      <c r="G4" s="280"/>
      <c r="H4" s="279" t="s">
        <v>134</v>
      </c>
      <c r="I4" s="288"/>
      <c r="J4" s="279" t="s">
        <v>141</v>
      </c>
      <c r="K4" s="280"/>
      <c r="L4" s="302" t="s">
        <v>136</v>
      </c>
      <c r="M4" s="303"/>
      <c r="N4" s="294" t="s">
        <v>165</v>
      </c>
      <c r="O4" s="295"/>
      <c r="P4" s="279" t="s">
        <v>16</v>
      </c>
      <c r="Q4" s="288"/>
      <c r="R4" s="288"/>
      <c r="S4" s="280"/>
    </row>
    <row r="5" spans="1:23" s="10" customFormat="1" ht="12.75" customHeight="1" x14ac:dyDescent="0.2">
      <c r="A5" s="277"/>
      <c r="B5" s="277"/>
      <c r="C5" s="277"/>
      <c r="D5" s="281" t="s">
        <v>67</v>
      </c>
      <c r="E5" s="282"/>
      <c r="F5" s="281" t="s">
        <v>9</v>
      </c>
      <c r="G5" s="282"/>
      <c r="H5" s="281" t="s">
        <v>161</v>
      </c>
      <c r="I5" s="291"/>
      <c r="J5" s="281" t="s">
        <v>4</v>
      </c>
      <c r="K5" s="282"/>
      <c r="L5" s="300" t="s">
        <v>75</v>
      </c>
      <c r="M5" s="301"/>
      <c r="N5" s="298" t="s">
        <v>67</v>
      </c>
      <c r="O5" s="299"/>
      <c r="P5" s="283"/>
      <c r="Q5" s="286"/>
      <c r="R5" s="286"/>
      <c r="S5" s="284"/>
    </row>
    <row r="6" spans="1:23" s="10" customFormat="1" ht="24" customHeight="1" x14ac:dyDescent="0.2">
      <c r="A6" s="277"/>
      <c r="B6" s="277"/>
      <c r="C6" s="277"/>
      <c r="D6" s="285" t="s">
        <v>190</v>
      </c>
      <c r="E6" s="286"/>
      <c r="F6" s="283" t="s">
        <v>160</v>
      </c>
      <c r="G6" s="284"/>
      <c r="H6" s="283" t="s">
        <v>162</v>
      </c>
      <c r="I6" s="286"/>
      <c r="J6" s="283" t="s">
        <v>163</v>
      </c>
      <c r="K6" s="284"/>
      <c r="L6" s="289" t="s">
        <v>164</v>
      </c>
      <c r="M6" s="290"/>
      <c r="N6" s="296" t="s">
        <v>166</v>
      </c>
      <c r="O6" s="297"/>
      <c r="P6" s="292" t="s">
        <v>6</v>
      </c>
      <c r="Q6" s="293"/>
      <c r="R6" s="292" t="s">
        <v>7</v>
      </c>
      <c r="S6" s="293"/>
    </row>
    <row r="7" spans="1:23" s="10" customFormat="1" ht="32.25" customHeight="1" x14ac:dyDescent="0.2">
      <c r="A7" s="278"/>
      <c r="B7" s="278"/>
      <c r="C7" s="278"/>
      <c r="D7" s="89" t="s">
        <v>11</v>
      </c>
      <c r="E7" s="13" t="s">
        <v>0</v>
      </c>
      <c r="F7" s="13" t="s">
        <v>11</v>
      </c>
      <c r="G7" s="13" t="s">
        <v>0</v>
      </c>
      <c r="H7" s="13" t="s">
        <v>11</v>
      </c>
      <c r="I7" s="13" t="s">
        <v>0</v>
      </c>
      <c r="J7" s="90" t="s">
        <v>11</v>
      </c>
      <c r="K7" s="101" t="s">
        <v>0</v>
      </c>
      <c r="L7" s="125" t="s">
        <v>11</v>
      </c>
      <c r="M7" s="125" t="s">
        <v>0</v>
      </c>
      <c r="N7" s="141" t="s">
        <v>11</v>
      </c>
      <c r="O7" s="141" t="s">
        <v>0</v>
      </c>
      <c r="P7" s="13" t="s">
        <v>11</v>
      </c>
      <c r="Q7" s="13" t="s">
        <v>0</v>
      </c>
      <c r="R7" s="13" t="s">
        <v>11</v>
      </c>
      <c r="S7" s="13" t="s">
        <v>0</v>
      </c>
    </row>
    <row r="8" spans="1:23" s="11" customFormat="1" ht="15" hidden="1" x14ac:dyDescent="0.25">
      <c r="A8" s="129" t="s">
        <v>132</v>
      </c>
      <c r="B8" s="130" t="s">
        <v>3</v>
      </c>
      <c r="C8" s="131" t="s">
        <v>24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5"/>
      <c r="Q8" s="135"/>
      <c r="R8" s="134"/>
      <c r="S8" s="134"/>
    </row>
    <row r="9" spans="1:23" s="11" customFormat="1" ht="15" hidden="1" x14ac:dyDescent="0.2">
      <c r="A9" s="132" t="s">
        <v>31</v>
      </c>
      <c r="B9" s="132" t="s">
        <v>32</v>
      </c>
      <c r="C9" s="133" t="s">
        <v>27</v>
      </c>
      <c r="D9" s="135"/>
      <c r="E9" s="135"/>
      <c r="F9" s="135"/>
      <c r="G9" s="135"/>
      <c r="H9" s="135"/>
      <c r="I9" s="135"/>
      <c r="J9" s="134"/>
      <c r="K9" s="134"/>
      <c r="L9" s="135"/>
      <c r="M9" s="135"/>
      <c r="N9" s="135"/>
      <c r="O9" s="135"/>
      <c r="P9" s="135"/>
      <c r="Q9" s="135"/>
      <c r="R9" s="134"/>
      <c r="S9" s="134"/>
    </row>
    <row r="10" spans="1:23" s="10" customFormat="1" ht="20.25" hidden="1" customHeight="1" x14ac:dyDescent="0.2">
      <c r="A10" s="126" t="s">
        <v>34</v>
      </c>
      <c r="B10" s="127" t="s">
        <v>3</v>
      </c>
      <c r="C10" s="128" t="s">
        <v>26</v>
      </c>
      <c r="D10" s="135"/>
      <c r="E10" s="135"/>
      <c r="F10" s="135"/>
      <c r="G10" s="135"/>
      <c r="H10" s="135"/>
      <c r="I10" s="135"/>
      <c r="J10" s="134"/>
      <c r="K10" s="134"/>
      <c r="L10" s="135"/>
      <c r="M10" s="135"/>
      <c r="N10" s="135"/>
      <c r="O10" s="135"/>
      <c r="P10" s="135"/>
      <c r="Q10" s="135"/>
      <c r="R10" s="134"/>
      <c r="S10" s="134"/>
      <c r="T10" s="14"/>
    </row>
    <row r="11" spans="1:23" s="10" customFormat="1" ht="18" customHeight="1" x14ac:dyDescent="0.2">
      <c r="A11" s="129" t="s">
        <v>37</v>
      </c>
      <c r="B11" s="164" t="s">
        <v>38</v>
      </c>
      <c r="C11" s="165" t="s">
        <v>26</v>
      </c>
      <c r="D11" s="136">
        <v>290.5</v>
      </c>
      <c r="E11" s="137">
        <v>2</v>
      </c>
      <c r="F11" s="136">
        <v>293.3</v>
      </c>
      <c r="G11" s="137">
        <v>5</v>
      </c>
      <c r="H11" s="135"/>
      <c r="I11" s="135"/>
      <c r="J11" s="134"/>
      <c r="K11" s="134"/>
      <c r="L11" s="135"/>
      <c r="M11" s="135"/>
      <c r="N11" s="135"/>
      <c r="O11" s="135"/>
      <c r="P11" s="135"/>
      <c r="Q11" s="135"/>
      <c r="R11" s="134"/>
      <c r="S11" s="134"/>
      <c r="T11" s="187"/>
    </row>
    <row r="12" spans="1:23" s="10" customFormat="1" ht="18" customHeight="1" x14ac:dyDescent="0.2">
      <c r="A12" s="129" t="s">
        <v>25</v>
      </c>
      <c r="B12" s="161" t="s">
        <v>174</v>
      </c>
      <c r="C12" s="152" t="s">
        <v>27</v>
      </c>
      <c r="D12" s="136">
        <v>285.3</v>
      </c>
      <c r="E12" s="137">
        <v>3</v>
      </c>
      <c r="F12" s="136">
        <v>289.8</v>
      </c>
      <c r="G12" s="137">
        <v>6</v>
      </c>
      <c r="H12" s="135"/>
      <c r="I12" s="135"/>
      <c r="J12" s="134"/>
      <c r="K12" s="134"/>
      <c r="L12" s="135"/>
      <c r="M12" s="135"/>
      <c r="N12" s="135"/>
      <c r="O12" s="135"/>
      <c r="P12" s="135"/>
      <c r="Q12" s="135"/>
      <c r="R12" s="134"/>
      <c r="S12" s="134"/>
      <c r="T12" s="187"/>
    </row>
    <row r="13" spans="1:23" s="10" customFormat="1" ht="18" customHeight="1" x14ac:dyDescent="0.25">
      <c r="A13" s="129" t="s">
        <v>41</v>
      </c>
      <c r="B13" s="130" t="s">
        <v>156</v>
      </c>
      <c r="C13" s="131" t="s">
        <v>24</v>
      </c>
      <c r="D13" s="136">
        <v>300.39999999999998</v>
      </c>
      <c r="E13" s="137">
        <v>1</v>
      </c>
      <c r="F13" s="136"/>
      <c r="G13" s="137"/>
      <c r="H13" s="135"/>
      <c r="I13" s="135"/>
      <c r="J13" s="134"/>
      <c r="K13" s="134"/>
      <c r="L13" s="135"/>
      <c r="M13" s="135"/>
      <c r="N13" s="135"/>
      <c r="O13" s="135"/>
      <c r="P13" s="135"/>
      <c r="Q13" s="135"/>
      <c r="R13" s="134"/>
      <c r="S13" s="134"/>
      <c r="T13" s="187"/>
    </row>
    <row r="14" spans="1:23" s="10" customFormat="1" ht="18" customHeight="1" x14ac:dyDescent="0.2">
      <c r="A14" s="129" t="s">
        <v>193</v>
      </c>
      <c r="B14" s="161" t="s">
        <v>3</v>
      </c>
      <c r="C14" s="152" t="s">
        <v>26</v>
      </c>
      <c r="D14" s="136"/>
      <c r="E14" s="137"/>
      <c r="F14" s="136">
        <v>299.3</v>
      </c>
      <c r="G14" s="137">
        <v>1</v>
      </c>
      <c r="H14" s="135"/>
      <c r="I14" s="135"/>
      <c r="J14" s="134"/>
      <c r="K14" s="134"/>
      <c r="L14" s="135"/>
      <c r="M14" s="135"/>
      <c r="N14" s="135"/>
      <c r="O14" s="135"/>
      <c r="P14" s="135"/>
      <c r="Q14" s="135"/>
      <c r="R14" s="134"/>
      <c r="S14" s="134"/>
      <c r="T14" s="187"/>
    </row>
    <row r="15" spans="1:23" s="10" customFormat="1" ht="18" customHeight="1" x14ac:dyDescent="0.25">
      <c r="A15" s="129" t="s">
        <v>31</v>
      </c>
      <c r="B15" s="130" t="s">
        <v>192</v>
      </c>
      <c r="C15" s="131" t="s">
        <v>27</v>
      </c>
      <c r="D15" s="136"/>
      <c r="E15" s="137"/>
      <c r="F15" s="136">
        <v>296.2</v>
      </c>
      <c r="G15" s="137">
        <v>2</v>
      </c>
      <c r="H15" s="135"/>
      <c r="I15" s="135"/>
      <c r="J15" s="134"/>
      <c r="K15" s="134"/>
      <c r="L15" s="135"/>
      <c r="M15" s="135"/>
      <c r="N15" s="135"/>
      <c r="O15" s="135"/>
      <c r="P15" s="135"/>
      <c r="Q15" s="135"/>
      <c r="R15" s="134"/>
      <c r="S15" s="134"/>
      <c r="T15" s="187"/>
    </row>
    <row r="16" spans="1:23" s="10" customFormat="1" ht="18" customHeight="1" x14ac:dyDescent="0.2">
      <c r="A16" s="167" t="s">
        <v>200</v>
      </c>
      <c r="B16" s="164" t="s">
        <v>3</v>
      </c>
      <c r="C16" s="165" t="s">
        <v>26</v>
      </c>
      <c r="D16" s="136"/>
      <c r="E16" s="137"/>
      <c r="F16" s="136">
        <v>295</v>
      </c>
      <c r="G16" s="137">
        <v>3</v>
      </c>
      <c r="H16" s="135"/>
      <c r="I16" s="135"/>
      <c r="J16" s="134"/>
      <c r="K16" s="134"/>
      <c r="L16" s="135"/>
      <c r="M16" s="135"/>
      <c r="N16" s="135"/>
      <c r="O16" s="135"/>
      <c r="P16" s="135"/>
      <c r="Q16" s="135"/>
      <c r="R16" s="134"/>
      <c r="S16" s="134"/>
      <c r="T16" s="187"/>
    </row>
    <row r="17" spans="1:20" s="10" customFormat="1" ht="18" customHeight="1" x14ac:dyDescent="0.2">
      <c r="A17" s="170" t="s">
        <v>197</v>
      </c>
      <c r="B17" s="170" t="s">
        <v>3</v>
      </c>
      <c r="C17" s="171" t="s">
        <v>24</v>
      </c>
      <c r="D17" s="183"/>
      <c r="E17" s="184"/>
      <c r="F17" s="183">
        <v>293.8</v>
      </c>
      <c r="G17" s="184">
        <v>4</v>
      </c>
      <c r="H17" s="185"/>
      <c r="I17" s="185"/>
      <c r="J17" s="186"/>
      <c r="K17" s="186"/>
      <c r="L17" s="185"/>
      <c r="M17" s="185"/>
      <c r="N17" s="185"/>
      <c r="O17" s="185"/>
      <c r="P17" s="185"/>
      <c r="Q17" s="185"/>
      <c r="R17" s="186"/>
      <c r="S17" s="186"/>
      <c r="T17" s="187"/>
    </row>
    <row r="18" spans="1:20" s="10" customFormat="1" ht="18" customHeight="1" x14ac:dyDescent="0.2">
      <c r="A18" s="170" t="s">
        <v>150</v>
      </c>
      <c r="B18" s="180" t="s">
        <v>192</v>
      </c>
      <c r="C18" s="182" t="s">
        <v>24</v>
      </c>
      <c r="D18" s="183"/>
      <c r="E18" s="184"/>
      <c r="F18" s="183">
        <v>287.5</v>
      </c>
      <c r="G18" s="184">
        <v>7</v>
      </c>
      <c r="H18" s="185"/>
      <c r="I18" s="185"/>
      <c r="J18" s="186"/>
      <c r="K18" s="186"/>
      <c r="L18" s="185"/>
      <c r="M18" s="185"/>
      <c r="N18" s="185"/>
      <c r="O18" s="185"/>
      <c r="P18" s="185"/>
      <c r="Q18" s="185"/>
      <c r="R18" s="186"/>
      <c r="S18" s="186"/>
      <c r="T18" s="187"/>
    </row>
    <row r="19" spans="1:20" s="10" customFormat="1" ht="18" customHeight="1" x14ac:dyDescent="0.25">
      <c r="A19" s="129" t="s">
        <v>132</v>
      </c>
      <c r="B19" s="130" t="s">
        <v>3</v>
      </c>
      <c r="C19" s="131" t="s">
        <v>26</v>
      </c>
      <c r="D19" s="136"/>
      <c r="E19" s="137"/>
      <c r="F19" s="136">
        <v>287.3</v>
      </c>
      <c r="G19" s="137">
        <v>8</v>
      </c>
      <c r="H19" s="135"/>
      <c r="I19" s="135"/>
      <c r="J19" s="134"/>
      <c r="K19" s="134"/>
      <c r="L19" s="135"/>
      <c r="M19" s="135"/>
      <c r="N19" s="135"/>
      <c r="O19" s="135"/>
      <c r="P19" s="135"/>
      <c r="Q19" s="135"/>
      <c r="R19" s="134"/>
      <c r="S19" s="134"/>
      <c r="T19" s="187"/>
    </row>
    <row r="20" spans="1:20" s="10" customFormat="1" ht="18" customHeight="1" x14ac:dyDescent="0.25">
      <c r="A20" s="129" t="s">
        <v>167</v>
      </c>
      <c r="B20" s="130" t="s">
        <v>168</v>
      </c>
      <c r="C20" s="131" t="s">
        <v>127</v>
      </c>
      <c r="D20" s="136">
        <v>158.69999999999999</v>
      </c>
      <c r="E20" s="137">
        <v>4</v>
      </c>
      <c r="F20" s="136"/>
      <c r="G20" s="137"/>
      <c r="H20" s="135"/>
      <c r="I20" s="135"/>
      <c r="J20" s="134"/>
      <c r="K20" s="134"/>
      <c r="L20" s="135"/>
      <c r="M20" s="135"/>
      <c r="N20" s="135"/>
      <c r="O20" s="135"/>
      <c r="P20" s="135"/>
      <c r="Q20" s="135"/>
      <c r="R20" s="134"/>
      <c r="S20" s="134"/>
      <c r="T20" s="187"/>
    </row>
    <row r="21" spans="1:20" s="10" customFormat="1" ht="18" customHeight="1" x14ac:dyDescent="0.2">
      <c r="A21" s="179" t="s">
        <v>198</v>
      </c>
      <c r="B21" s="188" t="s">
        <v>4</v>
      </c>
      <c r="C21" s="171" t="s">
        <v>127</v>
      </c>
      <c r="D21" s="183"/>
      <c r="E21" s="184"/>
      <c r="F21" s="183">
        <v>152.5</v>
      </c>
      <c r="G21" s="184">
        <v>9</v>
      </c>
      <c r="H21" s="185"/>
      <c r="I21" s="185"/>
      <c r="J21" s="186"/>
      <c r="K21" s="186"/>
      <c r="L21" s="185"/>
      <c r="M21" s="185"/>
      <c r="N21" s="185"/>
      <c r="O21" s="185"/>
      <c r="P21" s="185"/>
      <c r="Q21" s="185"/>
      <c r="R21" s="186"/>
      <c r="S21" s="186"/>
      <c r="T21" s="187"/>
    </row>
    <row r="22" spans="1:20" s="10" customFormat="1" ht="18" customHeight="1" x14ac:dyDescent="0.25">
      <c r="A22" s="157" t="s">
        <v>169</v>
      </c>
      <c r="B22" s="190" t="s">
        <v>174</v>
      </c>
      <c r="C22" s="156" t="s">
        <v>127</v>
      </c>
      <c r="D22" s="136">
        <v>143.1</v>
      </c>
      <c r="E22" s="137">
        <v>5</v>
      </c>
      <c r="F22" s="136"/>
      <c r="G22" s="137"/>
      <c r="H22" s="135"/>
      <c r="I22" s="135"/>
      <c r="J22" s="134"/>
      <c r="K22" s="134"/>
      <c r="L22" s="135"/>
      <c r="M22" s="135"/>
      <c r="N22" s="135"/>
      <c r="O22" s="135"/>
      <c r="P22" s="135"/>
      <c r="Q22" s="135"/>
      <c r="R22" s="134"/>
      <c r="S22" s="134"/>
      <c r="T22" s="187"/>
    </row>
    <row r="23" spans="1:20" s="10" customFormat="1" ht="18" customHeight="1" x14ac:dyDescent="0.25">
      <c r="A23" s="129" t="s">
        <v>170</v>
      </c>
      <c r="B23" s="130" t="s">
        <v>174</v>
      </c>
      <c r="C23" s="131" t="s">
        <v>36</v>
      </c>
      <c r="D23" s="136">
        <v>132.1</v>
      </c>
      <c r="E23" s="137">
        <v>6</v>
      </c>
      <c r="F23" s="136"/>
      <c r="G23" s="137"/>
      <c r="H23" s="135"/>
      <c r="I23" s="135"/>
      <c r="J23" s="134"/>
      <c r="K23" s="134"/>
      <c r="L23" s="135"/>
      <c r="M23" s="135"/>
      <c r="N23" s="135"/>
      <c r="O23" s="135"/>
      <c r="P23" s="135"/>
      <c r="Q23" s="135"/>
      <c r="R23" s="134"/>
      <c r="S23" s="134"/>
      <c r="T23" s="187"/>
    </row>
    <row r="24" spans="1:20" s="10" customFormat="1" ht="18" customHeight="1" x14ac:dyDescent="0.25">
      <c r="A24" s="129" t="s">
        <v>171</v>
      </c>
      <c r="B24" s="130" t="s">
        <v>174</v>
      </c>
      <c r="C24" s="131" t="s">
        <v>24</v>
      </c>
      <c r="D24" s="137">
        <v>0</v>
      </c>
      <c r="E24" s="137"/>
      <c r="F24" s="136"/>
      <c r="G24" s="137"/>
      <c r="H24" s="135"/>
      <c r="I24" s="135"/>
      <c r="J24" s="134"/>
      <c r="K24" s="134"/>
      <c r="L24" s="135"/>
      <c r="M24" s="135"/>
      <c r="N24" s="135"/>
      <c r="O24" s="135"/>
      <c r="P24" s="135"/>
      <c r="Q24" s="135"/>
      <c r="R24" s="134"/>
      <c r="S24" s="134"/>
      <c r="T24" s="187"/>
    </row>
    <row r="25" spans="1:20" s="10" customFormat="1" ht="18" customHeight="1" x14ac:dyDescent="0.25">
      <c r="A25" s="129" t="s">
        <v>172</v>
      </c>
      <c r="B25" s="191" t="s">
        <v>174</v>
      </c>
      <c r="C25" s="192" t="s">
        <v>36</v>
      </c>
      <c r="D25" s="137">
        <v>0</v>
      </c>
      <c r="E25" s="137"/>
      <c r="F25" s="136"/>
      <c r="G25" s="137"/>
      <c r="H25" s="135"/>
      <c r="I25" s="135"/>
      <c r="J25" s="134"/>
      <c r="K25" s="134"/>
      <c r="L25" s="135"/>
      <c r="M25" s="135"/>
      <c r="N25" s="135"/>
      <c r="O25" s="135"/>
      <c r="P25" s="135"/>
      <c r="Q25" s="135"/>
      <c r="R25" s="134"/>
      <c r="S25" s="134"/>
      <c r="T25" s="187"/>
    </row>
    <row r="26" spans="1:20" s="10" customFormat="1" ht="18" customHeight="1" x14ac:dyDescent="0.25">
      <c r="A26" s="129" t="s">
        <v>173</v>
      </c>
      <c r="B26" s="130" t="s">
        <v>174</v>
      </c>
      <c r="C26" s="131" t="s">
        <v>127</v>
      </c>
      <c r="D26" s="137">
        <v>0</v>
      </c>
      <c r="E26" s="137"/>
      <c r="F26" s="136"/>
      <c r="G26" s="137"/>
      <c r="H26" s="135"/>
      <c r="I26" s="135"/>
      <c r="J26" s="134"/>
      <c r="K26" s="134"/>
      <c r="L26" s="135"/>
      <c r="M26" s="135"/>
      <c r="N26" s="135"/>
      <c r="O26" s="135"/>
      <c r="P26" s="135"/>
      <c r="Q26" s="135"/>
      <c r="R26" s="134"/>
      <c r="S26" s="134"/>
      <c r="T26" s="187"/>
    </row>
    <row r="27" spans="1:20" s="10" customFormat="1" ht="18" customHeight="1" x14ac:dyDescent="0.25">
      <c r="A27" s="129" t="s">
        <v>194</v>
      </c>
      <c r="B27" s="189" t="s">
        <v>156</v>
      </c>
      <c r="C27" s="131" t="s">
        <v>26</v>
      </c>
      <c r="D27" s="136"/>
      <c r="E27" s="137"/>
      <c r="F27" s="137">
        <v>0</v>
      </c>
      <c r="G27" s="137">
        <v>10</v>
      </c>
      <c r="H27" s="135"/>
      <c r="I27" s="135"/>
      <c r="J27" s="134"/>
      <c r="K27" s="134"/>
      <c r="L27" s="135"/>
      <c r="M27" s="135"/>
      <c r="N27" s="135"/>
      <c r="O27" s="135"/>
      <c r="P27" s="135"/>
      <c r="Q27" s="135"/>
      <c r="R27" s="134"/>
      <c r="S27" s="134"/>
      <c r="T27" s="187"/>
    </row>
    <row r="28" spans="1:20" s="10" customFormat="1" ht="18" customHeight="1" x14ac:dyDescent="0.25">
      <c r="A28" s="129"/>
      <c r="B28" s="130"/>
      <c r="C28" s="131"/>
      <c r="D28" s="136"/>
      <c r="E28" s="137"/>
      <c r="F28" s="136"/>
      <c r="G28" s="137"/>
      <c r="H28" s="135"/>
      <c r="I28" s="135"/>
      <c r="J28" s="134"/>
      <c r="K28" s="134"/>
      <c r="L28" s="135"/>
      <c r="M28" s="135"/>
      <c r="N28" s="135"/>
      <c r="O28" s="135"/>
      <c r="P28" s="135"/>
      <c r="Q28" s="135"/>
      <c r="R28" s="134"/>
      <c r="S28" s="134"/>
      <c r="T28" s="187"/>
    </row>
    <row r="29" spans="1:20" s="16" customFormat="1" ht="30" customHeight="1" x14ac:dyDescent="0.25">
      <c r="A29" s="287" t="s">
        <v>18</v>
      </c>
      <c r="B29" s="287"/>
      <c r="C29" s="15"/>
      <c r="D29" s="102" t="s">
        <v>19</v>
      </c>
      <c r="G29" s="33"/>
    </row>
    <row r="30" spans="1:20" s="16" customFormat="1" ht="25.5" customHeight="1" x14ac:dyDescent="0.25">
      <c r="C30" s="15"/>
      <c r="D30" s="15"/>
      <c r="G30" s="33"/>
    </row>
    <row r="31" spans="1:20" s="16" customFormat="1" ht="20.25" customHeight="1" x14ac:dyDescent="0.25">
      <c r="A31" s="103"/>
      <c r="B31" s="16" t="s">
        <v>149</v>
      </c>
      <c r="C31" s="15"/>
      <c r="D31" s="15"/>
      <c r="G31" s="33"/>
    </row>
  </sheetData>
  <sortState ref="A11:T27">
    <sortCondition descending="1" ref="T11"/>
  </sortState>
  <mergeCells count="27">
    <mergeCell ref="A2:S2"/>
    <mergeCell ref="A1:S1"/>
    <mergeCell ref="L6:M6"/>
    <mergeCell ref="H6:I6"/>
    <mergeCell ref="H5:I5"/>
    <mergeCell ref="J6:K6"/>
    <mergeCell ref="R6:S6"/>
    <mergeCell ref="P6:Q6"/>
    <mergeCell ref="P4:S5"/>
    <mergeCell ref="N4:O4"/>
    <mergeCell ref="N6:O6"/>
    <mergeCell ref="N5:O5"/>
    <mergeCell ref="L5:M5"/>
    <mergeCell ref="H4:I4"/>
    <mergeCell ref="L4:M4"/>
    <mergeCell ref="J4:K4"/>
    <mergeCell ref="J5:K5"/>
    <mergeCell ref="F6:G6"/>
    <mergeCell ref="D6:E6"/>
    <mergeCell ref="F5:G5"/>
    <mergeCell ref="A29:B29"/>
    <mergeCell ref="A4:A7"/>
    <mergeCell ref="B4:B7"/>
    <mergeCell ref="C4:C7"/>
    <mergeCell ref="D5:E5"/>
    <mergeCell ref="F4:G4"/>
    <mergeCell ref="D4:E4"/>
  </mergeCells>
  <phoneticPr fontId="2" type="noConversion"/>
  <pageMargins left="0.15748031496062992" right="0.15748031496062992" top="0.98425196850393704" bottom="0.98425196850393704" header="0.51181102362204722" footer="0.51181102362204722"/>
  <pageSetup paperSize="9" scale="84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Лист1!$C$6:$C$28</xm:f>
          </x14:formula1>
          <xm:sqref>C8:C11 C13:C28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8"/>
  <sheetViews>
    <sheetView tabSelected="1" topLeftCell="A2" zoomScale="98" zoomScaleNormal="98" workbookViewId="0">
      <pane xSplit="3" ySplit="6" topLeftCell="D26" activePane="bottomRight" state="frozen"/>
      <selection activeCell="A2" sqref="A2"/>
      <selection pane="topRight" activeCell="D2" sqref="D2"/>
      <selection pane="bottomLeft" activeCell="A7" sqref="A7"/>
      <selection pane="bottomRight" activeCell="F30" sqref="F30"/>
    </sheetView>
  </sheetViews>
  <sheetFormatPr defaultColWidth="9.140625" defaultRowHeight="12.75" x14ac:dyDescent="0.2"/>
  <cols>
    <col min="1" max="1" width="24.7109375" style="17" customWidth="1"/>
    <col min="2" max="2" width="17.85546875" style="17" customWidth="1"/>
    <col min="3" max="3" width="8.7109375" style="21" customWidth="1"/>
    <col min="4" max="4" width="7.28515625" style="66" bestFit="1" customWidth="1"/>
    <col min="5" max="5" width="5.42578125" style="22" customWidth="1"/>
    <col min="6" max="6" width="8.140625" style="22" customWidth="1"/>
    <col min="7" max="7" width="5" style="22" customWidth="1"/>
    <col min="8" max="8" width="8.7109375" style="22" bestFit="1" customWidth="1"/>
    <col min="9" max="9" width="5.5703125" style="22" customWidth="1"/>
    <col min="10" max="10" width="8.7109375" style="22" customWidth="1"/>
    <col min="11" max="11" width="6" style="22" customWidth="1"/>
    <col min="12" max="12" width="8.42578125" style="22" customWidth="1"/>
    <col min="13" max="13" width="7.5703125" style="22" customWidth="1"/>
    <col min="14" max="14" width="7.28515625" style="17" hidden="1" customWidth="1"/>
    <col min="15" max="15" width="5.85546875" style="17" hidden="1" customWidth="1"/>
    <col min="16" max="16" width="7.7109375" style="17" hidden="1" customWidth="1"/>
    <col min="17" max="17" width="5.85546875" style="17" hidden="1" customWidth="1"/>
    <col min="18" max="18" width="7.7109375" style="17" hidden="1" customWidth="1"/>
    <col min="19" max="19" width="5.85546875" style="17" hidden="1" customWidth="1"/>
    <col min="20" max="20" width="7.5703125" style="17" hidden="1" customWidth="1"/>
    <col min="21" max="21" width="5.28515625" style="17" hidden="1" customWidth="1"/>
    <col min="22" max="22" width="8.28515625" style="17" hidden="1" customWidth="1"/>
    <col min="23" max="23" width="5.140625" style="17" hidden="1" customWidth="1"/>
    <col min="24" max="24" width="8" style="17" hidden="1" customWidth="1"/>
    <col min="25" max="27" width="4.7109375" style="17" hidden="1" customWidth="1"/>
    <col min="28" max="28" width="8.140625" style="17" hidden="1" customWidth="1"/>
    <col min="29" max="29" width="5.140625" style="17" hidden="1" customWidth="1"/>
    <col min="30" max="30" width="9.28515625" style="17" hidden="1" customWidth="1"/>
    <col min="31" max="31" width="5.42578125" style="23" hidden="1" customWidth="1"/>
    <col min="32" max="32" width="7.7109375" style="17" customWidth="1"/>
    <col min="33" max="33" width="6" style="17" customWidth="1"/>
    <col min="34" max="34" width="11.140625" style="66" customWidth="1"/>
    <col min="35" max="35" width="6.7109375" style="17" customWidth="1"/>
    <col min="36" max="36" width="6.28515625" style="21" customWidth="1"/>
    <col min="37" max="16384" width="9.140625" style="17"/>
  </cols>
  <sheetData>
    <row r="1" spans="1:36" ht="15.75" x14ac:dyDescent="0.2">
      <c r="A1" s="345" t="s">
        <v>73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</row>
    <row r="2" spans="1:36" ht="22.5" customHeight="1" x14ac:dyDescent="0.2">
      <c r="A2" s="345" t="s">
        <v>204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</row>
    <row r="3" spans="1:36" ht="18" customHeight="1" x14ac:dyDescent="0.2">
      <c r="A3" s="346" t="s">
        <v>203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</row>
    <row r="4" spans="1:36" s="61" customFormat="1" ht="28.5" customHeight="1" x14ac:dyDescent="0.2">
      <c r="A4" s="347" t="s">
        <v>189</v>
      </c>
      <c r="B4" s="347" t="s">
        <v>191</v>
      </c>
      <c r="C4" s="341" t="s">
        <v>1</v>
      </c>
      <c r="D4" s="341" t="s">
        <v>138</v>
      </c>
      <c r="E4" s="351"/>
      <c r="F4" s="341" t="s">
        <v>140</v>
      </c>
      <c r="G4" s="342"/>
      <c r="H4" s="341" t="s">
        <v>202</v>
      </c>
      <c r="I4" s="342"/>
      <c r="J4" s="341" t="s">
        <v>22</v>
      </c>
      <c r="K4" s="342"/>
      <c r="L4" s="339" t="s">
        <v>133</v>
      </c>
      <c r="M4" s="340"/>
      <c r="N4" s="341" t="s">
        <v>134</v>
      </c>
      <c r="O4" s="342"/>
      <c r="P4" s="327" t="s">
        <v>22</v>
      </c>
      <c r="Q4" s="328"/>
      <c r="R4" s="343" t="s">
        <v>135</v>
      </c>
      <c r="S4" s="344"/>
      <c r="T4" s="333" t="s">
        <v>180</v>
      </c>
      <c r="U4" s="330"/>
      <c r="V4" s="327" t="s">
        <v>141</v>
      </c>
      <c r="W4" s="328"/>
      <c r="X4" s="327" t="s">
        <v>136</v>
      </c>
      <c r="Y4" s="328"/>
      <c r="Z4" s="329" t="s">
        <v>141</v>
      </c>
      <c r="AA4" s="330"/>
      <c r="AB4" s="331" t="s">
        <v>137</v>
      </c>
      <c r="AC4" s="332"/>
      <c r="AD4" s="333" t="s">
        <v>138</v>
      </c>
      <c r="AE4" s="329"/>
      <c r="AF4" s="331" t="s">
        <v>184</v>
      </c>
      <c r="AG4" s="334"/>
      <c r="AH4" s="335" t="s">
        <v>207</v>
      </c>
      <c r="AI4" s="322" t="s">
        <v>14</v>
      </c>
      <c r="AJ4" s="322"/>
    </row>
    <row r="5" spans="1:36" s="61" customFormat="1" ht="15.75" customHeight="1" x14ac:dyDescent="0.2">
      <c r="A5" s="348"/>
      <c r="B5" s="348"/>
      <c r="C5" s="350"/>
      <c r="D5" s="316" t="s">
        <v>67</v>
      </c>
      <c r="E5" s="317"/>
      <c r="F5" s="316" t="s">
        <v>4</v>
      </c>
      <c r="G5" s="317"/>
      <c r="H5" s="316" t="s">
        <v>9</v>
      </c>
      <c r="I5" s="317"/>
      <c r="J5" s="316" t="s">
        <v>205</v>
      </c>
      <c r="K5" s="317"/>
      <c r="L5" s="323" t="s">
        <v>3</v>
      </c>
      <c r="M5" s="324"/>
      <c r="N5" s="316" t="s">
        <v>179</v>
      </c>
      <c r="O5" s="317"/>
      <c r="P5" s="318" t="s">
        <v>186</v>
      </c>
      <c r="Q5" s="319"/>
      <c r="R5" s="325" t="s">
        <v>186</v>
      </c>
      <c r="S5" s="326"/>
      <c r="T5" s="316" t="s">
        <v>4</v>
      </c>
      <c r="U5" s="317"/>
      <c r="V5" s="316" t="s">
        <v>4</v>
      </c>
      <c r="W5" s="317"/>
      <c r="X5" s="318" t="s">
        <v>75</v>
      </c>
      <c r="Y5" s="319"/>
      <c r="Z5" s="320" t="s">
        <v>4</v>
      </c>
      <c r="AA5" s="317"/>
      <c r="AB5" s="318" t="s">
        <v>62</v>
      </c>
      <c r="AC5" s="321"/>
      <c r="AD5" s="316" t="s">
        <v>67</v>
      </c>
      <c r="AE5" s="317"/>
      <c r="AF5" s="318" t="s">
        <v>67</v>
      </c>
      <c r="AG5" s="319"/>
      <c r="AH5" s="336"/>
      <c r="AI5" s="322"/>
      <c r="AJ5" s="322"/>
    </row>
    <row r="6" spans="1:36" s="62" customFormat="1" ht="22.5" customHeight="1" x14ac:dyDescent="0.2">
      <c r="A6" s="348"/>
      <c r="B6" s="348"/>
      <c r="C6" s="350"/>
      <c r="D6" s="313" t="s">
        <v>190</v>
      </c>
      <c r="E6" s="311"/>
      <c r="F6" s="310" t="s">
        <v>175</v>
      </c>
      <c r="G6" s="312"/>
      <c r="H6" s="310" t="s">
        <v>160</v>
      </c>
      <c r="I6" s="312"/>
      <c r="J6" s="310" t="s">
        <v>206</v>
      </c>
      <c r="K6" s="312"/>
      <c r="L6" s="314" t="s">
        <v>178</v>
      </c>
      <c r="M6" s="315"/>
      <c r="N6" s="310" t="s">
        <v>162</v>
      </c>
      <c r="O6" s="311"/>
      <c r="P6" s="306" t="s">
        <v>188</v>
      </c>
      <c r="Q6" s="307"/>
      <c r="R6" s="308" t="s">
        <v>187</v>
      </c>
      <c r="S6" s="309"/>
      <c r="T6" s="310" t="s">
        <v>181</v>
      </c>
      <c r="U6" s="311"/>
      <c r="V6" s="306" t="s">
        <v>182</v>
      </c>
      <c r="W6" s="307"/>
      <c r="X6" s="306" t="s">
        <v>183</v>
      </c>
      <c r="Y6" s="307"/>
      <c r="Z6" s="311" t="s">
        <v>142</v>
      </c>
      <c r="AA6" s="312"/>
      <c r="AB6" s="306" t="s">
        <v>144</v>
      </c>
      <c r="AC6" s="338"/>
      <c r="AD6" s="313" t="s">
        <v>139</v>
      </c>
      <c r="AE6" s="311"/>
      <c r="AF6" s="310" t="s">
        <v>185</v>
      </c>
      <c r="AG6" s="312"/>
      <c r="AH6" s="336"/>
      <c r="AI6" s="304" t="s">
        <v>5</v>
      </c>
      <c r="AJ6" s="304" t="s">
        <v>30</v>
      </c>
    </row>
    <row r="7" spans="1:36" s="62" customFormat="1" ht="60" customHeight="1" x14ac:dyDescent="0.2">
      <c r="A7" s="349"/>
      <c r="B7" s="349"/>
      <c r="C7" s="349"/>
      <c r="D7" s="218" t="s">
        <v>11</v>
      </c>
      <c r="E7" s="218" t="s">
        <v>0</v>
      </c>
      <c r="F7" s="218" t="s">
        <v>11</v>
      </c>
      <c r="G7" s="218" t="s">
        <v>0</v>
      </c>
      <c r="H7" s="218" t="s">
        <v>11</v>
      </c>
      <c r="I7" s="218" t="s">
        <v>0</v>
      </c>
      <c r="J7" s="218" t="s">
        <v>11</v>
      </c>
      <c r="K7" s="218" t="s">
        <v>0</v>
      </c>
      <c r="L7" s="142" t="s">
        <v>11</v>
      </c>
      <c r="M7" s="142" t="s">
        <v>0</v>
      </c>
      <c r="N7" s="218" t="s">
        <v>11</v>
      </c>
      <c r="O7" s="218" t="s">
        <v>0</v>
      </c>
      <c r="P7" s="143" t="s">
        <v>11</v>
      </c>
      <c r="Q7" s="143" t="s">
        <v>0</v>
      </c>
      <c r="R7" s="212" t="s">
        <v>11</v>
      </c>
      <c r="S7" s="212" t="s">
        <v>0</v>
      </c>
      <c r="T7" s="218" t="s">
        <v>11</v>
      </c>
      <c r="U7" s="218" t="s">
        <v>0</v>
      </c>
      <c r="V7" s="218" t="s">
        <v>11</v>
      </c>
      <c r="W7" s="218" t="s">
        <v>0</v>
      </c>
      <c r="X7" s="218" t="s">
        <v>11</v>
      </c>
      <c r="Y7" s="218" t="s">
        <v>0</v>
      </c>
      <c r="Z7" s="218"/>
      <c r="AA7" s="218"/>
      <c r="AB7" s="218" t="s">
        <v>11</v>
      </c>
      <c r="AC7" s="218" t="s">
        <v>0</v>
      </c>
      <c r="AD7" s="218" t="s">
        <v>11</v>
      </c>
      <c r="AE7" s="218" t="s">
        <v>0</v>
      </c>
      <c r="AF7" s="218" t="s">
        <v>11</v>
      </c>
      <c r="AG7" s="218" t="s">
        <v>0</v>
      </c>
      <c r="AH7" s="337"/>
      <c r="AI7" s="304"/>
      <c r="AJ7" s="304"/>
    </row>
    <row r="8" spans="1:36" s="61" customFormat="1" ht="18" customHeight="1" x14ac:dyDescent="0.25">
      <c r="A8" s="129" t="s">
        <v>193</v>
      </c>
      <c r="B8" s="161" t="s">
        <v>3</v>
      </c>
      <c r="C8" s="152" t="s">
        <v>26</v>
      </c>
      <c r="D8" s="136"/>
      <c r="E8" s="137"/>
      <c r="F8" s="136">
        <v>298.89999999999998</v>
      </c>
      <c r="G8" s="137">
        <v>2</v>
      </c>
      <c r="H8" s="256">
        <v>299.3</v>
      </c>
      <c r="I8" s="166">
        <v>1</v>
      </c>
      <c r="J8" s="256">
        <v>299.10000000000002</v>
      </c>
      <c r="K8" s="166">
        <v>4</v>
      </c>
      <c r="L8" s="153">
        <v>294</v>
      </c>
      <c r="M8" s="166">
        <v>6</v>
      </c>
      <c r="N8" s="60"/>
      <c r="O8" s="60"/>
      <c r="P8" s="60"/>
      <c r="Q8" s="60"/>
      <c r="R8" s="60"/>
      <c r="S8" s="60"/>
      <c r="T8" s="57"/>
      <c r="U8" s="57"/>
      <c r="V8" s="57"/>
      <c r="W8" s="57"/>
      <c r="X8" s="56"/>
      <c r="Y8" s="57"/>
      <c r="Z8" s="60"/>
      <c r="AA8" s="60"/>
      <c r="AB8" s="60"/>
      <c r="AC8" s="57"/>
      <c r="AD8" s="60"/>
      <c r="AE8" s="57"/>
      <c r="AF8" s="45"/>
      <c r="AG8" s="63"/>
      <c r="AH8" s="48">
        <f>L8+J8+H8</f>
        <v>892.40000000000009</v>
      </c>
      <c r="AI8" s="261">
        <v>1</v>
      </c>
      <c r="AJ8" s="29"/>
    </row>
    <row r="9" spans="1:36" s="61" customFormat="1" ht="18" customHeight="1" x14ac:dyDescent="0.25">
      <c r="A9" s="129" t="s">
        <v>31</v>
      </c>
      <c r="B9" s="130" t="s">
        <v>192</v>
      </c>
      <c r="C9" s="131" t="s">
        <v>27</v>
      </c>
      <c r="D9" s="136"/>
      <c r="E9" s="137"/>
      <c r="F9" s="254">
        <v>299.3</v>
      </c>
      <c r="G9" s="137">
        <v>1</v>
      </c>
      <c r="H9" s="256">
        <v>296.2</v>
      </c>
      <c r="I9" s="166">
        <v>2</v>
      </c>
      <c r="J9" s="148">
        <v>291.7</v>
      </c>
      <c r="K9" s="166">
        <v>8</v>
      </c>
      <c r="L9" s="153">
        <v>295.5</v>
      </c>
      <c r="M9" s="166">
        <v>5</v>
      </c>
      <c r="N9" s="60"/>
      <c r="O9" s="60"/>
      <c r="P9" s="60"/>
      <c r="Q9" s="60"/>
      <c r="R9" s="60"/>
      <c r="S9" s="60"/>
      <c r="T9" s="57"/>
      <c r="U9" s="57"/>
      <c r="V9" s="57"/>
      <c r="W9" s="57"/>
      <c r="X9" s="56"/>
      <c r="Y9" s="57"/>
      <c r="Z9" s="60"/>
      <c r="AA9" s="60"/>
      <c r="AB9" s="60"/>
      <c r="AC9" s="57"/>
      <c r="AD9" s="60"/>
      <c r="AE9" s="57"/>
      <c r="AF9" s="45"/>
      <c r="AG9" s="63"/>
      <c r="AH9" s="48">
        <f>L9+H9+F9</f>
        <v>891</v>
      </c>
      <c r="AI9" s="261">
        <v>2</v>
      </c>
      <c r="AJ9" s="261"/>
    </row>
    <row r="10" spans="1:36" s="61" customFormat="1" ht="18" customHeight="1" x14ac:dyDescent="0.25">
      <c r="A10" s="129" t="s">
        <v>41</v>
      </c>
      <c r="B10" s="130" t="s">
        <v>156</v>
      </c>
      <c r="C10" s="131" t="s">
        <v>24</v>
      </c>
      <c r="D10" s="254">
        <v>300.39999999999998</v>
      </c>
      <c r="E10" s="137">
        <v>1</v>
      </c>
      <c r="F10" s="136">
        <v>241.5</v>
      </c>
      <c r="G10" s="137">
        <v>14</v>
      </c>
      <c r="H10" s="148"/>
      <c r="I10" s="166"/>
      <c r="J10" s="256">
        <v>288.60000000000002</v>
      </c>
      <c r="K10" s="166">
        <v>10</v>
      </c>
      <c r="L10" s="153">
        <v>300.10000000000002</v>
      </c>
      <c r="M10" s="166">
        <v>1</v>
      </c>
      <c r="N10" s="65"/>
      <c r="O10" s="65"/>
      <c r="P10" s="65"/>
      <c r="Q10" s="65"/>
      <c r="R10" s="65"/>
      <c r="S10" s="65"/>
      <c r="T10" s="57"/>
      <c r="U10" s="57"/>
      <c r="V10" s="57"/>
      <c r="W10" s="57"/>
      <c r="X10" s="59"/>
      <c r="Y10" s="64"/>
      <c r="Z10" s="65"/>
      <c r="AA10" s="65"/>
      <c r="AB10" s="65"/>
      <c r="AC10" s="64"/>
      <c r="AD10" s="65"/>
      <c r="AE10" s="64"/>
      <c r="AF10" s="45"/>
      <c r="AG10" s="63"/>
      <c r="AH10" s="48">
        <f>L10+J10+D10</f>
        <v>889.1</v>
      </c>
      <c r="AI10" s="261">
        <v>3</v>
      </c>
      <c r="AJ10" s="261"/>
    </row>
    <row r="11" spans="1:36" s="61" customFormat="1" ht="18" customHeight="1" x14ac:dyDescent="0.25">
      <c r="A11" s="129" t="s">
        <v>37</v>
      </c>
      <c r="B11" s="164" t="s">
        <v>38</v>
      </c>
      <c r="C11" s="165" t="s">
        <v>26</v>
      </c>
      <c r="D11" s="136">
        <v>290.5</v>
      </c>
      <c r="E11" s="137">
        <v>2</v>
      </c>
      <c r="F11" s="254">
        <v>293.10000000000002</v>
      </c>
      <c r="G11" s="137">
        <v>11</v>
      </c>
      <c r="H11" s="255">
        <v>293.3</v>
      </c>
      <c r="I11" s="177" t="s">
        <v>201</v>
      </c>
      <c r="J11" s="177"/>
      <c r="K11" s="177"/>
      <c r="L11" s="153" t="s">
        <v>220</v>
      </c>
      <c r="M11" s="177" t="s">
        <v>221</v>
      </c>
      <c r="N11" s="60"/>
      <c r="O11" s="60"/>
      <c r="P11" s="60"/>
      <c r="Q11" s="60"/>
      <c r="R11" s="60"/>
      <c r="S11" s="60"/>
      <c r="T11" s="57"/>
      <c r="U11" s="57"/>
      <c r="V11" s="57"/>
      <c r="W11" s="57"/>
      <c r="X11" s="56"/>
      <c r="Y11" s="57"/>
      <c r="Z11" s="60"/>
      <c r="AA11" s="60"/>
      <c r="AB11" s="60"/>
      <c r="AC11" s="60"/>
      <c r="AD11" s="60"/>
      <c r="AE11" s="57"/>
      <c r="AF11" s="56"/>
      <c r="AG11" s="57"/>
      <c r="AH11" s="48">
        <f>L11+H11+F11</f>
        <v>884.2</v>
      </c>
      <c r="AI11" s="261">
        <v>4</v>
      </c>
      <c r="AJ11" s="261"/>
    </row>
    <row r="12" spans="1:36" s="61" customFormat="1" ht="18" customHeight="1" x14ac:dyDescent="0.25">
      <c r="A12" s="129" t="s">
        <v>28</v>
      </c>
      <c r="B12" s="207" t="s">
        <v>195</v>
      </c>
      <c r="C12" s="210" t="s">
        <v>26</v>
      </c>
      <c r="D12" s="136"/>
      <c r="E12" s="137"/>
      <c r="F12" s="254">
        <v>295</v>
      </c>
      <c r="G12" s="137">
        <v>5</v>
      </c>
      <c r="H12" s="148"/>
      <c r="I12" s="193"/>
      <c r="J12" s="254">
        <v>296.7</v>
      </c>
      <c r="K12" s="137">
        <v>5</v>
      </c>
      <c r="L12" s="153">
        <v>290.89999999999998</v>
      </c>
      <c r="M12" s="166">
        <v>8</v>
      </c>
      <c r="N12" s="60"/>
      <c r="O12" s="60"/>
      <c r="P12" s="60"/>
      <c r="Q12" s="60"/>
      <c r="R12" s="60"/>
      <c r="S12" s="60"/>
      <c r="T12" s="57"/>
      <c r="U12" s="57"/>
      <c r="V12" s="57"/>
      <c r="W12" s="57"/>
      <c r="X12" s="56"/>
      <c r="Y12" s="57"/>
      <c r="Z12" s="60"/>
      <c r="AA12" s="60"/>
      <c r="AB12" s="60"/>
      <c r="AC12" s="57"/>
      <c r="AD12" s="60"/>
      <c r="AE12" s="57"/>
      <c r="AF12" s="45"/>
      <c r="AG12" s="63"/>
      <c r="AH12" s="48">
        <f>L12+J12+F12</f>
        <v>882.59999999999991</v>
      </c>
      <c r="AI12" s="261">
        <v>5</v>
      </c>
      <c r="AJ12" s="261"/>
    </row>
    <row r="13" spans="1:36" s="61" customFormat="1" ht="18" customHeight="1" x14ac:dyDescent="0.25">
      <c r="A13" s="170" t="s">
        <v>197</v>
      </c>
      <c r="B13" s="170" t="s">
        <v>3</v>
      </c>
      <c r="C13" s="171" t="s">
        <v>24</v>
      </c>
      <c r="D13" s="183"/>
      <c r="E13" s="184"/>
      <c r="F13" s="183">
        <v>289.3</v>
      </c>
      <c r="G13" s="184">
        <v>8</v>
      </c>
      <c r="H13" s="257">
        <v>293.8</v>
      </c>
      <c r="I13" s="176"/>
      <c r="J13" s="257">
        <v>292.89999999999998</v>
      </c>
      <c r="K13" s="176">
        <v>6</v>
      </c>
      <c r="L13" s="248">
        <v>290</v>
      </c>
      <c r="M13" s="241" t="s">
        <v>225</v>
      </c>
      <c r="N13" s="196"/>
      <c r="O13" s="196"/>
      <c r="P13" s="196"/>
      <c r="Q13" s="196"/>
      <c r="R13" s="196"/>
      <c r="S13" s="196"/>
      <c r="T13" s="195"/>
      <c r="U13" s="195"/>
      <c r="V13" s="195"/>
      <c r="W13" s="195"/>
      <c r="X13" s="197"/>
      <c r="Y13" s="195"/>
      <c r="Z13" s="196"/>
      <c r="AA13" s="196"/>
      <c r="AB13" s="196"/>
      <c r="AC13" s="195"/>
      <c r="AD13" s="196"/>
      <c r="AE13" s="195"/>
      <c r="AF13" s="198"/>
      <c r="AG13" s="199"/>
      <c r="AH13" s="200">
        <f>L13+J13+H13</f>
        <v>876.7</v>
      </c>
      <c r="AI13" s="261">
        <v>6</v>
      </c>
      <c r="AJ13" s="262">
        <v>1</v>
      </c>
    </row>
    <row r="14" spans="1:36" s="61" customFormat="1" ht="18" customHeight="1" x14ac:dyDescent="0.25">
      <c r="A14" s="129" t="s">
        <v>132</v>
      </c>
      <c r="B14" s="190" t="s">
        <v>3</v>
      </c>
      <c r="C14" s="131" t="s">
        <v>26</v>
      </c>
      <c r="D14" s="136"/>
      <c r="E14" s="137"/>
      <c r="F14" s="254">
        <v>289.2</v>
      </c>
      <c r="G14" s="137">
        <v>9</v>
      </c>
      <c r="H14" s="256">
        <v>287.3</v>
      </c>
      <c r="I14" s="166">
        <v>8</v>
      </c>
      <c r="J14" s="166"/>
      <c r="K14" s="166"/>
      <c r="L14" s="153">
        <v>298.89999999999998</v>
      </c>
      <c r="M14" s="166">
        <v>2</v>
      </c>
      <c r="N14" s="60"/>
      <c r="O14" s="60"/>
      <c r="P14" s="60"/>
      <c r="Q14" s="60"/>
      <c r="R14" s="60"/>
      <c r="S14" s="60"/>
      <c r="T14" s="57"/>
      <c r="U14" s="57"/>
      <c r="V14" s="57"/>
      <c r="W14" s="57"/>
      <c r="X14" s="56"/>
      <c r="Y14" s="57"/>
      <c r="Z14" s="60"/>
      <c r="AA14" s="60"/>
      <c r="AB14" s="60"/>
      <c r="AC14" s="57"/>
      <c r="AD14" s="60"/>
      <c r="AE14" s="57"/>
      <c r="AF14" s="45"/>
      <c r="AG14" s="63"/>
      <c r="AH14" s="48">
        <f>L14+H14+F14</f>
        <v>875.40000000000009</v>
      </c>
      <c r="AI14" s="261">
        <v>7</v>
      </c>
      <c r="AJ14" s="261"/>
    </row>
    <row r="15" spans="1:36" s="61" customFormat="1" ht="18" customHeight="1" x14ac:dyDescent="0.25">
      <c r="A15" s="157" t="s">
        <v>25</v>
      </c>
      <c r="B15" s="151" t="s">
        <v>174</v>
      </c>
      <c r="C15" s="158" t="s">
        <v>27</v>
      </c>
      <c r="D15" s="254">
        <v>285.3</v>
      </c>
      <c r="E15" s="137">
        <v>3</v>
      </c>
      <c r="F15" s="136"/>
      <c r="G15" s="137"/>
      <c r="H15" s="256">
        <v>289.8</v>
      </c>
      <c r="I15" s="166">
        <v>6</v>
      </c>
      <c r="J15" s="166"/>
      <c r="K15" s="166"/>
      <c r="L15" s="153">
        <v>298.89999999999998</v>
      </c>
      <c r="M15" s="166">
        <v>3</v>
      </c>
      <c r="N15" s="60"/>
      <c r="O15" s="60"/>
      <c r="P15" s="60"/>
      <c r="Q15" s="60"/>
      <c r="R15" s="60"/>
      <c r="S15" s="60"/>
      <c r="T15" s="57"/>
      <c r="U15" s="57"/>
      <c r="V15" s="57"/>
      <c r="W15" s="57"/>
      <c r="X15" s="56"/>
      <c r="Y15" s="57"/>
      <c r="Z15" s="60"/>
      <c r="AA15" s="60"/>
      <c r="AB15" s="60"/>
      <c r="AC15" s="57"/>
      <c r="AD15" s="60"/>
      <c r="AE15" s="57"/>
      <c r="AF15" s="45"/>
      <c r="AG15" s="63"/>
      <c r="AH15" s="48">
        <f>L15+H15+D15</f>
        <v>874</v>
      </c>
      <c r="AI15" s="261">
        <v>8</v>
      </c>
      <c r="AJ15" s="261"/>
    </row>
    <row r="16" spans="1:36" s="61" customFormat="1" ht="18" customHeight="1" x14ac:dyDescent="0.25">
      <c r="A16" s="204" t="s">
        <v>150</v>
      </c>
      <c r="B16" s="206" t="s">
        <v>192</v>
      </c>
      <c r="C16" s="209" t="s">
        <v>24</v>
      </c>
      <c r="D16" s="183"/>
      <c r="E16" s="184"/>
      <c r="F16" s="254">
        <v>276.2</v>
      </c>
      <c r="G16" s="184">
        <v>11</v>
      </c>
      <c r="H16" s="256">
        <v>287.5</v>
      </c>
      <c r="I16" s="176">
        <v>7</v>
      </c>
      <c r="J16" s="176"/>
      <c r="K16" s="176"/>
      <c r="L16" s="248">
        <v>285.39999999999998</v>
      </c>
      <c r="M16" s="176" t="s">
        <v>224</v>
      </c>
      <c r="N16" s="196"/>
      <c r="O16" s="196"/>
      <c r="P16" s="196"/>
      <c r="Q16" s="196"/>
      <c r="R16" s="196"/>
      <c r="S16" s="196"/>
      <c r="T16" s="195"/>
      <c r="U16" s="195"/>
      <c r="V16" s="195"/>
      <c r="W16" s="195"/>
      <c r="X16" s="197"/>
      <c r="Y16" s="195"/>
      <c r="Z16" s="196"/>
      <c r="AA16" s="196"/>
      <c r="AB16" s="196"/>
      <c r="AC16" s="195"/>
      <c r="AD16" s="196"/>
      <c r="AE16" s="195"/>
      <c r="AF16" s="198"/>
      <c r="AG16" s="199"/>
      <c r="AH16" s="200">
        <f>L16+H16+F16</f>
        <v>849.09999999999991</v>
      </c>
      <c r="AI16" s="262"/>
      <c r="AJ16" s="262">
        <v>2</v>
      </c>
    </row>
    <row r="17" spans="1:36" s="61" customFormat="1" ht="18" customHeight="1" x14ac:dyDescent="0.25">
      <c r="A17" s="167" t="s">
        <v>60</v>
      </c>
      <c r="B17" s="164" t="s">
        <v>211</v>
      </c>
      <c r="C17" s="165" t="s">
        <v>26</v>
      </c>
      <c r="D17" s="58"/>
      <c r="E17" s="124"/>
      <c r="F17" s="159"/>
      <c r="G17" s="177"/>
      <c r="H17" s="178"/>
      <c r="I17" s="177"/>
      <c r="J17" s="177"/>
      <c r="K17" s="177"/>
      <c r="L17" s="252" t="s">
        <v>222</v>
      </c>
      <c r="M17" s="177" t="s">
        <v>223</v>
      </c>
      <c r="N17" s="60"/>
      <c r="O17" s="60"/>
      <c r="P17" s="60"/>
      <c r="Q17" s="60"/>
      <c r="R17" s="60"/>
      <c r="S17" s="60"/>
      <c r="T17" s="57"/>
      <c r="U17" s="57"/>
      <c r="V17" s="57"/>
      <c r="W17" s="57"/>
      <c r="X17" s="56"/>
      <c r="Y17" s="57"/>
      <c r="Z17" s="60"/>
      <c r="AA17" s="60"/>
      <c r="AB17" s="60"/>
      <c r="AC17" s="60"/>
      <c r="AD17" s="60"/>
      <c r="AE17" s="57"/>
      <c r="AF17" s="56"/>
      <c r="AG17" s="57"/>
      <c r="AH17" s="249" t="str">
        <f t="shared" ref="AH17:AH24" si="0">L17</f>
        <v>292,7</v>
      </c>
      <c r="AI17" s="261">
        <v>9</v>
      </c>
      <c r="AJ17" s="261"/>
    </row>
    <row r="18" spans="1:36" s="61" customFormat="1" ht="18" customHeight="1" x14ac:dyDescent="0.25">
      <c r="A18" s="179" t="s">
        <v>218</v>
      </c>
      <c r="B18" s="170" t="s">
        <v>211</v>
      </c>
      <c r="C18" s="171">
        <v>3</v>
      </c>
      <c r="D18" s="183"/>
      <c r="E18" s="242"/>
      <c r="F18" s="243"/>
      <c r="G18" s="241"/>
      <c r="H18" s="243"/>
      <c r="I18" s="241"/>
      <c r="J18" s="241"/>
      <c r="K18" s="241"/>
      <c r="L18" s="253" t="s">
        <v>226</v>
      </c>
      <c r="M18" s="241" t="s">
        <v>227</v>
      </c>
      <c r="N18" s="196"/>
      <c r="O18" s="196"/>
      <c r="P18" s="196"/>
      <c r="Q18" s="196"/>
      <c r="R18" s="196"/>
      <c r="S18" s="196"/>
      <c r="T18" s="195"/>
      <c r="U18" s="195"/>
      <c r="V18" s="195"/>
      <c r="W18" s="195"/>
      <c r="X18" s="197"/>
      <c r="Y18" s="195"/>
      <c r="Z18" s="196"/>
      <c r="AA18" s="196"/>
      <c r="AB18" s="196"/>
      <c r="AC18" s="196"/>
      <c r="AD18" s="196"/>
      <c r="AE18" s="195"/>
      <c r="AF18" s="197"/>
      <c r="AG18" s="195"/>
      <c r="AH18" s="258" t="str">
        <f t="shared" si="0"/>
        <v>228,4</v>
      </c>
      <c r="AI18" s="262"/>
      <c r="AJ18" s="262">
        <v>3</v>
      </c>
    </row>
    <row r="19" spans="1:36" s="61" customFormat="1" ht="18" customHeight="1" x14ac:dyDescent="0.25">
      <c r="A19" s="179" t="s">
        <v>228</v>
      </c>
      <c r="B19" s="170" t="s">
        <v>229</v>
      </c>
      <c r="C19" s="244">
        <v>3</v>
      </c>
      <c r="D19" s="194"/>
      <c r="E19" s="242"/>
      <c r="F19" s="172"/>
      <c r="G19" s="241"/>
      <c r="H19" s="243"/>
      <c r="I19" s="241"/>
      <c r="J19" s="241"/>
      <c r="K19" s="241"/>
      <c r="L19" s="253" t="s">
        <v>231</v>
      </c>
      <c r="M19" s="241" t="s">
        <v>230</v>
      </c>
      <c r="N19" s="196"/>
      <c r="O19" s="196"/>
      <c r="P19" s="196"/>
      <c r="Q19" s="196"/>
      <c r="R19" s="196"/>
      <c r="S19" s="196"/>
      <c r="T19" s="195"/>
      <c r="U19" s="195"/>
      <c r="V19" s="195"/>
      <c r="W19" s="195"/>
      <c r="X19" s="197"/>
      <c r="Y19" s="195"/>
      <c r="Z19" s="196"/>
      <c r="AA19" s="196"/>
      <c r="AB19" s="196"/>
      <c r="AC19" s="196"/>
      <c r="AD19" s="196"/>
      <c r="AE19" s="195"/>
      <c r="AF19" s="197"/>
      <c r="AG19" s="195"/>
      <c r="AH19" s="258" t="str">
        <f t="shared" si="0"/>
        <v>214,2</v>
      </c>
      <c r="AI19" s="262"/>
      <c r="AJ19" s="262">
        <v>4</v>
      </c>
    </row>
    <row r="20" spans="1:36" s="61" customFormat="1" ht="18" customHeight="1" x14ac:dyDescent="0.25">
      <c r="A20" s="245" t="s">
        <v>232</v>
      </c>
      <c r="B20" s="246" t="s">
        <v>233</v>
      </c>
      <c r="C20" s="171">
        <v>3</v>
      </c>
      <c r="D20" s="183"/>
      <c r="E20" s="242"/>
      <c r="F20" s="243"/>
      <c r="G20" s="241"/>
      <c r="H20" s="243"/>
      <c r="I20" s="241"/>
      <c r="J20" s="241"/>
      <c r="K20" s="241"/>
      <c r="L20" s="253" t="s">
        <v>234</v>
      </c>
      <c r="M20" s="241" t="s">
        <v>235</v>
      </c>
      <c r="N20" s="196"/>
      <c r="O20" s="196"/>
      <c r="P20" s="196"/>
      <c r="Q20" s="196"/>
      <c r="R20" s="196"/>
      <c r="S20" s="196"/>
      <c r="T20" s="247"/>
      <c r="U20" s="247"/>
      <c r="V20" s="247"/>
      <c r="W20" s="247"/>
      <c r="X20" s="197"/>
      <c r="Y20" s="195"/>
      <c r="Z20" s="196"/>
      <c r="AA20" s="196"/>
      <c r="AB20" s="196"/>
      <c r="AC20" s="196"/>
      <c r="AD20" s="196"/>
      <c r="AE20" s="195"/>
      <c r="AF20" s="197"/>
      <c r="AG20" s="247"/>
      <c r="AH20" s="258" t="str">
        <f t="shared" si="0"/>
        <v>160,8</v>
      </c>
      <c r="AI20" s="262"/>
      <c r="AJ20" s="262">
        <v>5</v>
      </c>
    </row>
    <row r="21" spans="1:36" s="61" customFormat="1" ht="18" customHeight="1" x14ac:dyDescent="0.25">
      <c r="A21" s="167" t="s">
        <v>212</v>
      </c>
      <c r="B21" s="164" t="s">
        <v>213</v>
      </c>
      <c r="C21" s="165">
        <v>1</v>
      </c>
      <c r="D21" s="136"/>
      <c r="E21" s="137"/>
      <c r="F21" s="136"/>
      <c r="G21" s="137"/>
      <c r="H21" s="148"/>
      <c r="I21" s="193"/>
      <c r="J21" s="193"/>
      <c r="K21" s="193"/>
      <c r="L21" s="153">
        <v>281.8</v>
      </c>
      <c r="M21" s="166">
        <v>10</v>
      </c>
      <c r="N21" s="60"/>
      <c r="O21" s="60"/>
      <c r="P21" s="60"/>
      <c r="Q21" s="60"/>
      <c r="R21" s="60"/>
      <c r="S21" s="60"/>
      <c r="T21" s="57"/>
      <c r="U21" s="57"/>
      <c r="V21" s="57"/>
      <c r="W21" s="57"/>
      <c r="X21" s="56"/>
      <c r="Y21" s="57"/>
      <c r="Z21" s="60"/>
      <c r="AA21" s="60"/>
      <c r="AB21" s="60"/>
      <c r="AC21" s="57"/>
      <c r="AD21" s="60"/>
      <c r="AE21" s="57"/>
      <c r="AF21" s="45"/>
      <c r="AG21" s="63"/>
      <c r="AH21" s="249">
        <f t="shared" si="0"/>
        <v>281.8</v>
      </c>
      <c r="AI21" s="261">
        <v>10</v>
      </c>
      <c r="AJ21" s="261"/>
    </row>
    <row r="22" spans="1:36" s="61" customFormat="1" ht="18" customHeight="1" x14ac:dyDescent="0.25">
      <c r="A22" s="167" t="s">
        <v>214</v>
      </c>
      <c r="B22" s="164" t="s">
        <v>213</v>
      </c>
      <c r="C22" s="165" t="s">
        <v>24</v>
      </c>
      <c r="D22" s="136"/>
      <c r="E22" s="137"/>
      <c r="F22" s="136"/>
      <c r="G22" s="137"/>
      <c r="H22" s="148"/>
      <c r="I22" s="193"/>
      <c r="J22" s="193"/>
      <c r="K22" s="193"/>
      <c r="L22" s="153">
        <v>279.89999999999998</v>
      </c>
      <c r="M22" s="166">
        <v>11</v>
      </c>
      <c r="N22" s="60"/>
      <c r="O22" s="60"/>
      <c r="P22" s="60"/>
      <c r="Q22" s="60"/>
      <c r="R22" s="60"/>
      <c r="S22" s="60"/>
      <c r="T22" s="57"/>
      <c r="U22" s="57"/>
      <c r="V22" s="57"/>
      <c r="W22" s="57"/>
      <c r="X22" s="56"/>
      <c r="Y22" s="57"/>
      <c r="Z22" s="60"/>
      <c r="AA22" s="60"/>
      <c r="AB22" s="60"/>
      <c r="AC22" s="57"/>
      <c r="AD22" s="60"/>
      <c r="AE22" s="57"/>
      <c r="AF22" s="45"/>
      <c r="AG22" s="63"/>
      <c r="AH22" s="249">
        <f t="shared" si="0"/>
        <v>279.89999999999998</v>
      </c>
      <c r="AI22" s="261">
        <v>11</v>
      </c>
      <c r="AJ22" s="261"/>
    </row>
    <row r="23" spans="1:36" s="61" customFormat="1" ht="18" customHeight="1" x14ac:dyDescent="0.25">
      <c r="A23" s="167" t="s">
        <v>215</v>
      </c>
      <c r="B23" s="164" t="s">
        <v>217</v>
      </c>
      <c r="C23" s="165" t="s">
        <v>27</v>
      </c>
      <c r="D23" s="136"/>
      <c r="E23" s="137"/>
      <c r="F23" s="136"/>
      <c r="G23" s="137"/>
      <c r="H23" s="148"/>
      <c r="I23" s="193"/>
      <c r="J23" s="193"/>
      <c r="K23" s="193"/>
      <c r="L23" s="153">
        <v>277.3</v>
      </c>
      <c r="M23" s="166">
        <v>12</v>
      </c>
      <c r="N23" s="60"/>
      <c r="O23" s="60"/>
      <c r="P23" s="60"/>
      <c r="Q23" s="60"/>
      <c r="R23" s="60"/>
      <c r="S23" s="60"/>
      <c r="T23" s="57"/>
      <c r="U23" s="57"/>
      <c r="V23" s="57"/>
      <c r="W23" s="57"/>
      <c r="X23" s="56"/>
      <c r="Y23" s="57"/>
      <c r="Z23" s="60"/>
      <c r="AA23" s="60"/>
      <c r="AB23" s="60"/>
      <c r="AC23" s="57"/>
      <c r="AD23" s="60"/>
      <c r="AE23" s="57"/>
      <c r="AF23" s="45"/>
      <c r="AG23" s="63"/>
      <c r="AH23" s="249">
        <f t="shared" si="0"/>
        <v>277.3</v>
      </c>
      <c r="AI23" s="261">
        <v>12</v>
      </c>
      <c r="AJ23" s="261"/>
    </row>
    <row r="24" spans="1:36" s="61" customFormat="1" ht="18" customHeight="1" x14ac:dyDescent="0.25">
      <c r="A24" s="167" t="s">
        <v>216</v>
      </c>
      <c r="B24" s="164" t="s">
        <v>217</v>
      </c>
      <c r="C24" s="165" t="s">
        <v>26</v>
      </c>
      <c r="D24" s="136"/>
      <c r="E24" s="137"/>
      <c r="F24" s="136"/>
      <c r="G24" s="137"/>
      <c r="H24" s="148"/>
      <c r="I24" s="193"/>
      <c r="J24" s="193"/>
      <c r="K24" s="193"/>
      <c r="L24" s="153">
        <v>263.8</v>
      </c>
      <c r="M24" s="166">
        <v>13</v>
      </c>
      <c r="N24" s="60"/>
      <c r="O24" s="60"/>
      <c r="P24" s="60"/>
      <c r="Q24" s="60"/>
      <c r="R24" s="60"/>
      <c r="S24" s="60"/>
      <c r="T24" s="57"/>
      <c r="U24" s="57"/>
      <c r="V24" s="57"/>
      <c r="W24" s="57"/>
      <c r="X24" s="56"/>
      <c r="Y24" s="57"/>
      <c r="Z24" s="60"/>
      <c r="AA24" s="60"/>
      <c r="AB24" s="60"/>
      <c r="AC24" s="57"/>
      <c r="AD24" s="60"/>
      <c r="AE24" s="57"/>
      <c r="AF24" s="45"/>
      <c r="AG24" s="63"/>
      <c r="AH24" s="249">
        <f t="shared" si="0"/>
        <v>263.8</v>
      </c>
      <c r="AI24" s="261">
        <v>13</v>
      </c>
      <c r="AJ24" s="261"/>
    </row>
    <row r="25" spans="1:36" s="61" customFormat="1" ht="18" customHeight="1" x14ac:dyDescent="0.25">
      <c r="A25" s="129" t="s">
        <v>194</v>
      </c>
      <c r="B25" s="189" t="s">
        <v>156</v>
      </c>
      <c r="C25" s="131" t="s">
        <v>26</v>
      </c>
      <c r="D25" s="136"/>
      <c r="E25" s="137"/>
      <c r="F25" s="136">
        <v>297.7</v>
      </c>
      <c r="G25" s="137">
        <v>3</v>
      </c>
      <c r="H25" s="177">
        <v>0</v>
      </c>
      <c r="I25" s="50">
        <v>10</v>
      </c>
      <c r="J25" s="136">
        <v>305</v>
      </c>
      <c r="K25" s="137">
        <v>1</v>
      </c>
      <c r="L25" s="249"/>
      <c r="M25" s="50"/>
      <c r="N25" s="60"/>
      <c r="O25" s="60"/>
      <c r="P25" s="60"/>
      <c r="Q25" s="60"/>
      <c r="R25" s="60"/>
      <c r="S25" s="60"/>
      <c r="T25" s="57"/>
      <c r="U25" s="57"/>
      <c r="V25" s="57"/>
      <c r="W25" s="57"/>
      <c r="X25" s="56"/>
      <c r="Y25" s="57"/>
      <c r="Z25" s="60"/>
      <c r="AA25" s="60"/>
      <c r="AB25" s="60"/>
      <c r="AC25" s="57"/>
      <c r="AD25" s="60"/>
      <c r="AE25" s="57"/>
      <c r="AF25" s="45"/>
      <c r="AG25" s="63"/>
      <c r="AH25" s="48"/>
      <c r="AI25" s="261"/>
      <c r="AJ25" s="261"/>
    </row>
    <row r="26" spans="1:36" s="61" customFormat="1" ht="18" customHeight="1" x14ac:dyDescent="0.25">
      <c r="A26" s="167" t="s">
        <v>200</v>
      </c>
      <c r="B26" s="164" t="s">
        <v>3</v>
      </c>
      <c r="C26" s="165" t="s">
        <v>26</v>
      </c>
      <c r="D26" s="136"/>
      <c r="E26" s="137"/>
      <c r="F26" s="136"/>
      <c r="G26" s="137"/>
      <c r="H26" s="148">
        <v>295</v>
      </c>
      <c r="I26" s="166">
        <v>3</v>
      </c>
      <c r="J26" s="166"/>
      <c r="K26" s="166"/>
      <c r="L26" s="250"/>
      <c r="M26" s="166"/>
      <c r="N26" s="60"/>
      <c r="O26" s="60"/>
      <c r="P26" s="60"/>
      <c r="Q26" s="60"/>
      <c r="R26" s="60"/>
      <c r="S26" s="60"/>
      <c r="T26" s="57"/>
      <c r="U26" s="57"/>
      <c r="V26" s="57"/>
      <c r="W26" s="57"/>
      <c r="X26" s="56"/>
      <c r="Y26" s="57"/>
      <c r="Z26" s="60"/>
      <c r="AA26" s="60"/>
      <c r="AB26" s="60"/>
      <c r="AC26" s="57"/>
      <c r="AD26" s="60"/>
      <c r="AE26" s="57"/>
      <c r="AF26" s="45"/>
      <c r="AG26" s="63"/>
      <c r="AH26" s="48"/>
      <c r="AI26" s="261"/>
      <c r="AJ26" s="261"/>
    </row>
    <row r="27" spans="1:36" s="61" customFormat="1" ht="18" customHeight="1" x14ac:dyDescent="0.25">
      <c r="A27" s="161" t="s">
        <v>45</v>
      </c>
      <c r="B27" s="205" t="s">
        <v>156</v>
      </c>
      <c r="C27" s="208" t="s">
        <v>26</v>
      </c>
      <c r="D27" s="136"/>
      <c r="E27" s="137"/>
      <c r="F27" s="136">
        <v>293.60000000000002</v>
      </c>
      <c r="G27" s="137">
        <v>6</v>
      </c>
      <c r="H27" s="148"/>
      <c r="I27" s="166"/>
      <c r="J27" s="166"/>
      <c r="K27" s="166"/>
      <c r="L27" s="153"/>
      <c r="M27" s="166"/>
      <c r="N27" s="60"/>
      <c r="O27" s="60"/>
      <c r="P27" s="60"/>
      <c r="Q27" s="60"/>
      <c r="R27" s="60"/>
      <c r="S27" s="60"/>
      <c r="T27" s="57"/>
      <c r="U27" s="57"/>
      <c r="V27" s="57"/>
      <c r="W27" s="57"/>
      <c r="X27" s="56"/>
      <c r="Y27" s="57"/>
      <c r="Z27" s="60"/>
      <c r="AA27" s="60"/>
      <c r="AB27" s="60"/>
      <c r="AC27" s="57"/>
      <c r="AD27" s="60"/>
      <c r="AE27" s="57"/>
      <c r="AF27" s="45"/>
      <c r="AG27" s="63"/>
      <c r="AH27" s="48"/>
      <c r="AI27" s="261"/>
      <c r="AJ27" s="261"/>
    </row>
    <row r="28" spans="1:36" s="61" customFormat="1" ht="18" customHeight="1" x14ac:dyDescent="0.25">
      <c r="A28" s="167" t="s">
        <v>52</v>
      </c>
      <c r="B28" s="168" t="s">
        <v>4</v>
      </c>
      <c r="C28" s="169" t="s">
        <v>24</v>
      </c>
      <c r="D28" s="136"/>
      <c r="E28" s="137"/>
      <c r="F28" s="136">
        <v>242.1</v>
      </c>
      <c r="G28" s="137">
        <v>13</v>
      </c>
      <c r="H28" s="148"/>
      <c r="I28" s="166"/>
      <c r="J28" s="148">
        <v>244.7</v>
      </c>
      <c r="K28" s="166">
        <v>13</v>
      </c>
      <c r="L28" s="153"/>
      <c r="M28" s="166"/>
      <c r="N28" s="60"/>
      <c r="O28" s="60"/>
      <c r="P28" s="60"/>
      <c r="Q28" s="60"/>
      <c r="R28" s="60"/>
      <c r="S28" s="60"/>
      <c r="T28" s="57"/>
      <c r="U28" s="57"/>
      <c r="V28" s="57"/>
      <c r="W28" s="57"/>
      <c r="X28" s="56"/>
      <c r="Y28" s="57"/>
      <c r="Z28" s="60"/>
      <c r="AA28" s="60"/>
      <c r="AB28" s="60"/>
      <c r="AC28" s="57"/>
      <c r="AD28" s="60"/>
      <c r="AE28" s="57"/>
      <c r="AF28" s="45"/>
      <c r="AG28" s="63"/>
      <c r="AH28" s="48"/>
      <c r="AI28" s="261"/>
      <c r="AJ28" s="261"/>
    </row>
    <row r="29" spans="1:36" s="61" customFormat="1" ht="18" customHeight="1" x14ac:dyDescent="0.25">
      <c r="A29" s="213" t="s">
        <v>208</v>
      </c>
      <c r="B29" s="259" t="s">
        <v>4</v>
      </c>
      <c r="C29" s="260" t="s">
        <v>127</v>
      </c>
      <c r="D29" s="198"/>
      <c r="E29" s="215"/>
      <c r="F29" s="198"/>
      <c r="G29" s="215"/>
      <c r="H29" s="173"/>
      <c r="I29" s="176"/>
      <c r="J29" s="173">
        <v>200.4</v>
      </c>
      <c r="K29" s="176">
        <v>15</v>
      </c>
      <c r="L29" s="248"/>
      <c r="M29" s="176"/>
      <c r="N29" s="196"/>
      <c r="O29" s="195"/>
      <c r="P29" s="195"/>
      <c r="Q29" s="195"/>
      <c r="R29" s="195"/>
      <c r="S29" s="195"/>
      <c r="T29" s="195"/>
      <c r="U29" s="195"/>
      <c r="V29" s="195"/>
      <c r="W29" s="195"/>
      <c r="X29" s="198"/>
      <c r="Y29" s="195"/>
      <c r="Z29" s="195"/>
      <c r="AA29" s="195"/>
      <c r="AB29" s="196"/>
      <c r="AC29" s="195"/>
      <c r="AD29" s="196"/>
      <c r="AE29" s="195"/>
      <c r="AF29" s="216"/>
      <c r="AG29" s="217"/>
      <c r="AH29" s="200"/>
      <c r="AI29" s="262"/>
      <c r="AJ29" s="262"/>
    </row>
    <row r="30" spans="1:36" s="61" customFormat="1" ht="18" customHeight="1" x14ac:dyDescent="0.25">
      <c r="A30" s="179" t="s">
        <v>198</v>
      </c>
      <c r="B30" s="170" t="s">
        <v>4</v>
      </c>
      <c r="C30" s="171" t="s">
        <v>127</v>
      </c>
      <c r="D30" s="183"/>
      <c r="E30" s="184"/>
      <c r="F30" s="183"/>
      <c r="G30" s="184">
        <v>15</v>
      </c>
      <c r="H30" s="173">
        <v>152.5</v>
      </c>
      <c r="I30" s="176">
        <v>9</v>
      </c>
      <c r="J30" s="173">
        <v>162.30000000000001</v>
      </c>
      <c r="K30" s="176">
        <v>16</v>
      </c>
      <c r="L30" s="248"/>
      <c r="M30" s="176"/>
      <c r="N30" s="196"/>
      <c r="O30" s="196"/>
      <c r="P30" s="196"/>
      <c r="Q30" s="196"/>
      <c r="R30" s="196"/>
      <c r="S30" s="196"/>
      <c r="T30" s="195"/>
      <c r="U30" s="195"/>
      <c r="V30" s="195"/>
      <c r="W30" s="195"/>
      <c r="X30" s="197"/>
      <c r="Y30" s="195"/>
      <c r="Z30" s="196"/>
      <c r="AA30" s="196"/>
      <c r="AB30" s="196"/>
      <c r="AC30" s="195"/>
      <c r="AD30" s="196"/>
      <c r="AE30" s="195"/>
      <c r="AF30" s="198"/>
      <c r="AG30" s="199"/>
      <c r="AH30" s="200"/>
      <c r="AI30" s="262"/>
      <c r="AJ30" s="262"/>
    </row>
    <row r="31" spans="1:36" s="61" customFormat="1" ht="18" customHeight="1" x14ac:dyDescent="0.25">
      <c r="A31" s="129" t="s">
        <v>167</v>
      </c>
      <c r="B31" s="130" t="s">
        <v>168</v>
      </c>
      <c r="C31" s="131" t="s">
        <v>127</v>
      </c>
      <c r="D31" s="136">
        <v>158.69999999999999</v>
      </c>
      <c r="E31" s="137">
        <v>4</v>
      </c>
      <c r="F31" s="136"/>
      <c r="G31" s="137"/>
      <c r="H31" s="148"/>
      <c r="I31" s="166"/>
      <c r="J31" s="166"/>
      <c r="K31" s="166"/>
      <c r="L31" s="153"/>
      <c r="M31" s="166"/>
      <c r="N31" s="60"/>
      <c r="O31" s="57"/>
      <c r="P31" s="57"/>
      <c r="Q31" s="57"/>
      <c r="R31" s="57"/>
      <c r="S31" s="57"/>
      <c r="T31" s="57"/>
      <c r="U31" s="57"/>
      <c r="V31" s="57"/>
      <c r="W31" s="57"/>
      <c r="X31" s="56"/>
      <c r="Y31" s="57"/>
      <c r="Z31" s="57"/>
      <c r="AA31" s="57"/>
      <c r="AB31" s="60"/>
      <c r="AC31" s="57"/>
      <c r="AD31" s="60"/>
      <c r="AE31" s="57"/>
      <c r="AF31" s="60"/>
      <c r="AG31" s="57"/>
      <c r="AH31" s="48"/>
      <c r="AI31" s="261"/>
      <c r="AJ31" s="29"/>
    </row>
    <row r="32" spans="1:36" s="61" customFormat="1" ht="18" customHeight="1" x14ac:dyDescent="0.25">
      <c r="A32" s="180" t="s">
        <v>169</v>
      </c>
      <c r="B32" s="181" t="s">
        <v>174</v>
      </c>
      <c r="C32" s="172" t="s">
        <v>127</v>
      </c>
      <c r="D32" s="183">
        <v>143.1</v>
      </c>
      <c r="E32" s="184">
        <v>5</v>
      </c>
      <c r="F32" s="183"/>
      <c r="G32" s="184"/>
      <c r="H32" s="172"/>
      <c r="I32" s="211"/>
      <c r="J32" s="211"/>
      <c r="K32" s="211"/>
      <c r="L32" s="251"/>
      <c r="M32" s="211"/>
      <c r="N32" s="202"/>
      <c r="O32" s="202"/>
      <c r="P32" s="202"/>
      <c r="Q32" s="202"/>
      <c r="R32" s="202"/>
      <c r="S32" s="202"/>
      <c r="T32" s="195"/>
      <c r="U32" s="195"/>
      <c r="V32" s="195"/>
      <c r="W32" s="195"/>
      <c r="X32" s="201"/>
      <c r="Y32" s="203"/>
      <c r="Z32" s="202"/>
      <c r="AA32" s="202"/>
      <c r="AB32" s="196"/>
      <c r="AC32" s="195"/>
      <c r="AD32" s="202"/>
      <c r="AE32" s="203"/>
      <c r="AF32" s="198"/>
      <c r="AG32" s="199"/>
      <c r="AH32" s="200"/>
      <c r="AI32" s="262"/>
      <c r="AJ32" s="214"/>
    </row>
    <row r="33" spans="1:36" s="61" customFormat="1" ht="18" customHeight="1" x14ac:dyDescent="0.25">
      <c r="A33" s="180" t="s">
        <v>170</v>
      </c>
      <c r="B33" s="181" t="s">
        <v>174</v>
      </c>
      <c r="C33" s="172" t="s">
        <v>36</v>
      </c>
      <c r="D33" s="183">
        <v>132.1</v>
      </c>
      <c r="E33" s="184">
        <v>6</v>
      </c>
      <c r="F33" s="183"/>
      <c r="G33" s="184"/>
      <c r="H33" s="173"/>
      <c r="I33" s="211"/>
      <c r="J33" s="211"/>
      <c r="K33" s="211"/>
      <c r="L33" s="251"/>
      <c r="M33" s="211"/>
      <c r="N33" s="196"/>
      <c r="O33" s="203"/>
      <c r="P33" s="203"/>
      <c r="Q33" s="203"/>
      <c r="R33" s="203"/>
      <c r="S33" s="203"/>
      <c r="T33" s="195"/>
      <c r="U33" s="195"/>
      <c r="V33" s="195"/>
      <c r="W33" s="195"/>
      <c r="X33" s="198"/>
      <c r="Y33" s="203"/>
      <c r="Z33" s="203"/>
      <c r="AA33" s="203"/>
      <c r="AB33" s="203"/>
      <c r="AC33" s="203"/>
      <c r="AD33" s="202"/>
      <c r="AE33" s="203"/>
      <c r="AF33" s="194"/>
      <c r="AG33" s="195"/>
      <c r="AH33" s="200"/>
      <c r="AI33" s="262"/>
      <c r="AJ33" s="214"/>
    </row>
    <row r="34" spans="1:36" s="61" customFormat="1" ht="18" customHeight="1" x14ac:dyDescent="0.25">
      <c r="A34" s="179" t="s">
        <v>199</v>
      </c>
      <c r="B34" s="170" t="s">
        <v>4</v>
      </c>
      <c r="C34" s="171" t="s">
        <v>127</v>
      </c>
      <c r="D34" s="183"/>
      <c r="E34" s="184"/>
      <c r="F34" s="183">
        <v>97.2</v>
      </c>
      <c r="G34" s="184">
        <v>16</v>
      </c>
      <c r="H34" s="173"/>
      <c r="I34" s="176"/>
      <c r="J34" s="173">
        <v>101.1</v>
      </c>
      <c r="K34" s="176">
        <v>17</v>
      </c>
      <c r="L34" s="248"/>
      <c r="M34" s="176"/>
      <c r="N34" s="196"/>
      <c r="O34" s="196"/>
      <c r="P34" s="196"/>
      <c r="Q34" s="196"/>
      <c r="R34" s="196"/>
      <c r="S34" s="196"/>
      <c r="T34" s="195"/>
      <c r="U34" s="195"/>
      <c r="V34" s="195"/>
      <c r="W34" s="195"/>
      <c r="X34" s="197"/>
      <c r="Y34" s="195"/>
      <c r="Z34" s="196"/>
      <c r="AA34" s="196"/>
      <c r="AB34" s="196"/>
      <c r="AC34" s="195"/>
      <c r="AD34" s="196"/>
      <c r="AE34" s="195"/>
      <c r="AF34" s="198"/>
      <c r="AG34" s="199"/>
      <c r="AH34" s="200"/>
      <c r="AI34" s="262"/>
      <c r="AJ34" s="214"/>
    </row>
    <row r="35" spans="1:36" s="61" customFormat="1" ht="18" customHeight="1" x14ac:dyDescent="0.25">
      <c r="A35" s="129" t="s">
        <v>171</v>
      </c>
      <c r="B35" s="130" t="s">
        <v>174</v>
      </c>
      <c r="C35" s="131" t="s">
        <v>24</v>
      </c>
      <c r="D35" s="136">
        <v>0</v>
      </c>
      <c r="E35" s="137"/>
      <c r="F35" s="136"/>
      <c r="G35" s="137"/>
      <c r="H35" s="148"/>
      <c r="I35" s="166"/>
      <c r="J35" s="166"/>
      <c r="K35" s="166"/>
      <c r="L35" s="250"/>
      <c r="M35" s="166"/>
      <c r="N35" s="60"/>
      <c r="O35" s="57"/>
      <c r="P35" s="57"/>
      <c r="Q35" s="57"/>
      <c r="R35" s="57"/>
      <c r="S35" s="57"/>
      <c r="T35" s="57"/>
      <c r="U35" s="57"/>
      <c r="V35" s="57"/>
      <c r="W35" s="57"/>
      <c r="X35" s="45"/>
      <c r="Y35" s="57"/>
      <c r="Z35" s="57"/>
      <c r="AA35" s="57"/>
      <c r="AB35" s="60"/>
      <c r="AC35" s="57"/>
      <c r="AD35" s="60"/>
      <c r="AE35" s="57"/>
      <c r="AF35" s="45"/>
      <c r="AG35" s="63"/>
      <c r="AH35" s="48"/>
      <c r="AI35" s="261"/>
      <c r="AJ35" s="29"/>
    </row>
    <row r="36" spans="1:36" s="61" customFormat="1" ht="18" customHeight="1" x14ac:dyDescent="0.25">
      <c r="A36" s="129" t="s">
        <v>172</v>
      </c>
      <c r="B36" s="130" t="s">
        <v>174</v>
      </c>
      <c r="C36" s="131" t="s">
        <v>36</v>
      </c>
      <c r="D36" s="136">
        <v>0</v>
      </c>
      <c r="E36" s="137"/>
      <c r="F36" s="136"/>
      <c r="G36" s="137"/>
      <c r="H36" s="178"/>
      <c r="I36" s="177"/>
      <c r="J36" s="177"/>
      <c r="K36" s="177"/>
      <c r="L36" s="252"/>
      <c r="M36" s="177"/>
      <c r="N36" s="60"/>
      <c r="O36" s="60"/>
      <c r="P36" s="60"/>
      <c r="Q36" s="60"/>
      <c r="R36" s="60"/>
      <c r="S36" s="60"/>
      <c r="T36" s="57"/>
      <c r="U36" s="57"/>
      <c r="V36" s="57"/>
      <c r="W36" s="57"/>
      <c r="X36" s="56"/>
      <c r="Y36" s="57"/>
      <c r="Z36" s="60"/>
      <c r="AA36" s="60"/>
      <c r="AB36" s="60"/>
      <c r="AC36" s="60"/>
      <c r="AD36" s="60"/>
      <c r="AE36" s="57"/>
      <c r="AF36" s="45"/>
      <c r="AG36" s="57"/>
      <c r="AH36" s="48"/>
      <c r="AI36" s="261"/>
      <c r="AJ36" s="29"/>
    </row>
    <row r="37" spans="1:36" s="61" customFormat="1" ht="18" customHeight="1" x14ac:dyDescent="0.25">
      <c r="A37" s="129" t="s">
        <v>173</v>
      </c>
      <c r="B37" s="130" t="s">
        <v>174</v>
      </c>
      <c r="C37" s="131" t="s">
        <v>127</v>
      </c>
      <c r="D37" s="136">
        <v>0</v>
      </c>
      <c r="E37" s="137"/>
      <c r="F37" s="136"/>
      <c r="G37" s="137"/>
      <c r="H37" s="178"/>
      <c r="I37" s="177"/>
      <c r="J37" s="177"/>
      <c r="K37" s="177"/>
      <c r="L37" s="252"/>
      <c r="M37" s="177"/>
      <c r="N37" s="60"/>
      <c r="O37" s="57"/>
      <c r="P37" s="57"/>
      <c r="Q37" s="57"/>
      <c r="R37" s="57"/>
      <c r="S37" s="57"/>
      <c r="T37" s="57"/>
      <c r="U37" s="57"/>
      <c r="V37" s="57"/>
      <c r="W37" s="57"/>
      <c r="X37" s="56"/>
      <c r="Y37" s="57"/>
      <c r="Z37" s="57"/>
      <c r="AA37" s="57"/>
      <c r="AB37" s="57"/>
      <c r="AC37" s="57"/>
      <c r="AD37" s="60"/>
      <c r="AE37" s="57"/>
      <c r="AF37" s="56"/>
      <c r="AG37" s="57"/>
      <c r="AH37" s="48"/>
      <c r="AI37" s="261"/>
      <c r="AJ37" s="29"/>
    </row>
    <row r="38" spans="1:36" s="61" customFormat="1" ht="18" customHeight="1" x14ac:dyDescent="0.25">
      <c r="A38" s="51" t="s">
        <v>40</v>
      </c>
      <c r="B38" s="52" t="s">
        <v>156</v>
      </c>
      <c r="C38" s="53" t="s">
        <v>26</v>
      </c>
      <c r="D38" s="58"/>
      <c r="E38" s="124"/>
      <c r="F38" s="58"/>
      <c r="G38" s="124"/>
      <c r="H38" s="178"/>
      <c r="I38" s="177"/>
      <c r="J38" s="177" t="s">
        <v>209</v>
      </c>
      <c r="K38" s="177" t="s">
        <v>210</v>
      </c>
      <c r="L38" s="252"/>
      <c r="M38" s="177"/>
      <c r="N38" s="60"/>
      <c r="O38" s="60"/>
      <c r="P38" s="60"/>
      <c r="Q38" s="60"/>
      <c r="R38" s="60"/>
      <c r="S38" s="60"/>
      <c r="T38" s="57"/>
      <c r="U38" s="57"/>
      <c r="V38" s="57"/>
      <c r="W38" s="57"/>
      <c r="X38" s="56"/>
      <c r="Y38" s="57"/>
      <c r="Z38" s="60"/>
      <c r="AA38" s="60"/>
      <c r="AB38" s="60"/>
      <c r="AC38" s="60"/>
      <c r="AD38" s="60"/>
      <c r="AE38" s="57"/>
      <c r="AF38" s="121"/>
      <c r="AG38" s="63"/>
      <c r="AH38" s="48"/>
      <c r="AI38" s="261"/>
      <c r="AJ38" s="29"/>
    </row>
    <row r="39" spans="1:36" ht="24.75" customHeight="1" x14ac:dyDescent="0.2">
      <c r="A39" s="305" t="s">
        <v>18</v>
      </c>
      <c r="B39" s="305"/>
      <c r="C39" s="138" t="s">
        <v>19</v>
      </c>
      <c r="D39" s="100"/>
      <c r="E39" s="139"/>
      <c r="F39" s="139"/>
      <c r="G39" s="139"/>
      <c r="H39" s="140"/>
      <c r="I39" s="140"/>
      <c r="J39" s="140"/>
      <c r="K39" s="140"/>
      <c r="L39" s="140"/>
      <c r="M39" s="140"/>
      <c r="N39" s="97"/>
      <c r="O39" s="140"/>
      <c r="P39" s="140"/>
      <c r="Q39" s="140"/>
      <c r="R39" s="140"/>
      <c r="S39" s="140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8"/>
      <c r="AF39" s="97"/>
      <c r="AG39" s="97"/>
      <c r="AH39" s="49"/>
      <c r="AI39" s="97"/>
      <c r="AJ39" s="99"/>
    </row>
    <row r="40" spans="1:36" ht="9" customHeight="1" x14ac:dyDescent="0.2">
      <c r="N40" s="18"/>
      <c r="O40" s="18"/>
      <c r="P40" s="18"/>
      <c r="Q40" s="18"/>
      <c r="R40" s="18"/>
      <c r="S40" s="18"/>
    </row>
    <row r="41" spans="1:36" x14ac:dyDescent="0.2">
      <c r="A41" s="24" t="s">
        <v>20</v>
      </c>
      <c r="B41" s="25"/>
      <c r="E41" s="24" t="s">
        <v>65</v>
      </c>
      <c r="N41" s="18"/>
      <c r="O41" s="18"/>
      <c r="P41" s="18"/>
      <c r="Q41" s="18"/>
      <c r="R41" s="18"/>
      <c r="S41" s="18"/>
    </row>
    <row r="42" spans="1:36" x14ac:dyDescent="0.2">
      <c r="A42" s="24" t="s">
        <v>145</v>
      </c>
      <c r="B42" s="26"/>
      <c r="E42" s="24" t="s">
        <v>66</v>
      </c>
      <c r="N42" s="18"/>
      <c r="O42" s="18"/>
      <c r="P42" s="18"/>
      <c r="Q42" s="18"/>
      <c r="R42" s="18"/>
      <c r="S42" s="18"/>
    </row>
    <row r="43" spans="1:36" x14ac:dyDescent="0.2">
      <c r="A43" s="24" t="s">
        <v>63</v>
      </c>
      <c r="B43" s="35"/>
      <c r="E43" s="24" t="s">
        <v>30</v>
      </c>
      <c r="N43" s="19"/>
      <c r="O43" s="20"/>
      <c r="P43" s="20"/>
      <c r="Q43" s="20"/>
      <c r="R43" s="20"/>
      <c r="S43" s="20"/>
    </row>
    <row r="44" spans="1:36" ht="7.5" customHeight="1" x14ac:dyDescent="0.2">
      <c r="N44" s="19"/>
      <c r="O44" s="20"/>
      <c r="P44" s="20"/>
      <c r="Q44" s="20"/>
      <c r="R44" s="20"/>
      <c r="S44" s="20"/>
    </row>
    <row r="45" spans="1:36" x14ac:dyDescent="0.2">
      <c r="N45" s="19"/>
      <c r="O45" s="20"/>
      <c r="P45" s="20"/>
      <c r="Q45" s="20"/>
      <c r="R45" s="20"/>
      <c r="S45" s="20"/>
    </row>
    <row r="46" spans="1:36" x14ac:dyDescent="0.2">
      <c r="N46" s="19"/>
      <c r="O46" s="20"/>
      <c r="P46" s="20"/>
      <c r="Q46" s="20"/>
      <c r="R46" s="20"/>
      <c r="S46" s="20"/>
    </row>
    <row r="47" spans="1:36" x14ac:dyDescent="0.2">
      <c r="N47" s="32"/>
      <c r="O47" s="32"/>
      <c r="P47" s="32"/>
      <c r="Q47" s="32"/>
      <c r="R47" s="32"/>
      <c r="S47" s="32"/>
    </row>
    <row r="48" spans="1:36" x14ac:dyDescent="0.2">
      <c r="N48" s="32"/>
      <c r="O48" s="32"/>
      <c r="P48" s="32"/>
      <c r="Q48" s="32"/>
      <c r="R48" s="32"/>
      <c r="S48" s="32"/>
    </row>
    <row r="49" spans="14:19" x14ac:dyDescent="0.2">
      <c r="N49" s="32"/>
      <c r="O49" s="32"/>
      <c r="P49" s="32"/>
      <c r="Q49" s="32"/>
      <c r="R49" s="32"/>
      <c r="S49" s="32"/>
    </row>
    <row r="50" spans="14:19" x14ac:dyDescent="0.2">
      <c r="N50" s="32"/>
      <c r="O50" s="32"/>
      <c r="P50" s="32"/>
      <c r="Q50" s="32"/>
      <c r="R50" s="32"/>
      <c r="S50" s="32"/>
    </row>
    <row r="51" spans="14:19" x14ac:dyDescent="0.2">
      <c r="N51" s="32"/>
      <c r="O51" s="32"/>
      <c r="P51" s="32"/>
      <c r="Q51" s="32"/>
      <c r="R51" s="32"/>
      <c r="S51" s="32"/>
    </row>
    <row r="52" spans="14:19" x14ac:dyDescent="0.2">
      <c r="N52" s="32"/>
      <c r="O52" s="32"/>
      <c r="P52" s="32"/>
      <c r="Q52" s="32"/>
      <c r="R52" s="32"/>
      <c r="S52" s="32"/>
    </row>
    <row r="53" spans="14:19" x14ac:dyDescent="0.2">
      <c r="N53" s="32"/>
      <c r="O53" s="32"/>
      <c r="P53" s="32"/>
      <c r="Q53" s="32"/>
      <c r="R53" s="32"/>
      <c r="S53" s="32"/>
    </row>
    <row r="54" spans="14:19" x14ac:dyDescent="0.2">
      <c r="N54" s="32"/>
      <c r="O54" s="32"/>
      <c r="P54" s="32"/>
      <c r="Q54" s="32"/>
      <c r="R54" s="32"/>
      <c r="S54" s="32"/>
    </row>
    <row r="55" spans="14:19" x14ac:dyDescent="0.2">
      <c r="N55" s="32"/>
      <c r="O55" s="32"/>
      <c r="P55" s="32"/>
      <c r="Q55" s="32"/>
      <c r="R55" s="32"/>
      <c r="S55" s="32"/>
    </row>
    <row r="56" spans="14:19" x14ac:dyDescent="0.2">
      <c r="N56" s="32"/>
      <c r="O56" s="32"/>
      <c r="P56" s="32"/>
      <c r="Q56" s="32"/>
      <c r="R56" s="32"/>
      <c r="S56" s="32"/>
    </row>
    <row r="57" spans="14:19" x14ac:dyDescent="0.2">
      <c r="N57" s="32"/>
      <c r="O57" s="32"/>
      <c r="P57" s="32"/>
      <c r="Q57" s="32"/>
      <c r="R57" s="32"/>
      <c r="S57" s="32"/>
    </row>
    <row r="58" spans="14:19" x14ac:dyDescent="0.2">
      <c r="N58" s="32"/>
      <c r="O58" s="32"/>
      <c r="P58" s="32"/>
      <c r="Q58" s="32"/>
      <c r="R58" s="32"/>
      <c r="S58" s="32"/>
    </row>
  </sheetData>
  <autoFilter ref="A1:AJ3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hiddenButton="1" showButton="0"/>
    <filterColumn colId="10" hiddenButton="1" showButton="0"/>
    <filterColumn colId="11" showButton="0"/>
    <filterColumn colId="12" showButton="0"/>
    <filterColumn colId="13" showButton="0"/>
    <filterColumn colId="14" showButton="0"/>
    <filterColumn colId="15" hiddenButton="1" showButton="0"/>
    <filterColumn colId="16" hiddenButton="1" showButton="0"/>
    <filterColumn colId="17" hiddenButton="1" showButton="0"/>
    <filterColumn colId="18" hiddenButton="1" showButton="0"/>
    <filterColumn colId="19" hiddenButton="1" showButton="0"/>
    <filterColumn colId="20" hiddenButton="1" showButton="0"/>
    <filterColumn colId="21" hiddenButton="1" showButton="0"/>
    <filterColumn colId="22" hiddenButton="1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hiddenButton="1" showButton="0"/>
    <filterColumn colId="32" hiddenButton="1" showButton="0"/>
    <filterColumn colId="33" showButton="0"/>
    <filterColumn colId="34" showButton="0"/>
  </autoFilter>
  <sortState ref="A28:AH41">
    <sortCondition descending="1" ref="AH28"/>
  </sortState>
  <mergeCells count="56">
    <mergeCell ref="A1:AJ1"/>
    <mergeCell ref="A2:AJ2"/>
    <mergeCell ref="A3:AJ3"/>
    <mergeCell ref="A4:A7"/>
    <mergeCell ref="B4:B7"/>
    <mergeCell ref="C4:C7"/>
    <mergeCell ref="D4:E4"/>
    <mergeCell ref="F4:G4"/>
    <mergeCell ref="H4:I4"/>
    <mergeCell ref="J4:K4"/>
    <mergeCell ref="AB6:AC6"/>
    <mergeCell ref="AD6:AE6"/>
    <mergeCell ref="AF6:AG6"/>
    <mergeCell ref="L4:M4"/>
    <mergeCell ref="N4:O4"/>
    <mergeCell ref="P4:Q4"/>
    <mergeCell ref="R4:S4"/>
    <mergeCell ref="T4:U4"/>
    <mergeCell ref="V4:W4"/>
    <mergeCell ref="AF5:AG5"/>
    <mergeCell ref="AI4:AJ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X4:Y4"/>
    <mergeCell ref="Z4:AA4"/>
    <mergeCell ref="AB4:AC4"/>
    <mergeCell ref="AD4:AE4"/>
    <mergeCell ref="AF4:AG4"/>
    <mergeCell ref="V5:W5"/>
    <mergeCell ref="X5:Y5"/>
    <mergeCell ref="Z5:AA5"/>
    <mergeCell ref="AB5:AC5"/>
    <mergeCell ref="AD5:AE5"/>
    <mergeCell ref="AI6:AI7"/>
    <mergeCell ref="AJ6:AJ7"/>
    <mergeCell ref="A39:B39"/>
    <mergeCell ref="P6:Q6"/>
    <mergeCell ref="R6:S6"/>
    <mergeCell ref="T6:U6"/>
    <mergeCell ref="V6:W6"/>
    <mergeCell ref="X6:Y6"/>
    <mergeCell ref="Z6:AA6"/>
    <mergeCell ref="D6:E6"/>
    <mergeCell ref="F6:G6"/>
    <mergeCell ref="H6:I6"/>
    <mergeCell ref="J6:K6"/>
    <mergeCell ref="L6:M6"/>
    <mergeCell ref="N6:O6"/>
    <mergeCell ref="AH4:AH7"/>
  </mergeCells>
  <pageMargins left="0.15748031496062992" right="0.15748031496062992" top="0.98425196850393704" bottom="0.98425196850393704" header="0.51181102362204722" footer="0.51181102362204722"/>
  <pageSetup paperSize="9" scale="95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Лист1!$C$6:$C$28</xm:f>
          </x14:formula1>
          <xm:sqref>C25:C36 C9:C20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3" workbookViewId="0">
      <selection activeCell="D14" sqref="D14"/>
    </sheetView>
  </sheetViews>
  <sheetFormatPr defaultRowHeight="12.75" x14ac:dyDescent="0.2"/>
  <cols>
    <col min="1" max="1" width="23.85546875" customWidth="1"/>
    <col min="2" max="2" width="13" customWidth="1"/>
    <col min="3" max="3" width="11.140625" style="1" customWidth="1"/>
    <col min="4" max="4" width="15.140625" style="1" customWidth="1"/>
    <col min="5" max="5" width="11.7109375" style="1" customWidth="1"/>
    <col min="6" max="6" width="21.85546875" customWidth="1"/>
  </cols>
  <sheetData>
    <row r="1" spans="1:6" x14ac:dyDescent="0.2">
      <c r="A1" s="8" t="s">
        <v>71</v>
      </c>
      <c r="B1" s="8" t="s">
        <v>2</v>
      </c>
      <c r="C1" s="8" t="s">
        <v>72</v>
      </c>
      <c r="D1" s="8" t="s">
        <v>76</v>
      </c>
      <c r="E1" s="1" t="s">
        <v>101</v>
      </c>
      <c r="F1" s="7" t="s">
        <v>116</v>
      </c>
    </row>
    <row r="2" spans="1:6" ht="15" customHeight="1" x14ac:dyDescent="0.2">
      <c r="A2" s="36" t="s">
        <v>104</v>
      </c>
      <c r="B2" s="37" t="s">
        <v>57</v>
      </c>
      <c r="C2" s="38" t="s">
        <v>29</v>
      </c>
      <c r="D2" s="39"/>
      <c r="E2" s="40" t="s">
        <v>102</v>
      </c>
      <c r="F2" s="41"/>
    </row>
    <row r="3" spans="1:6" ht="15" customHeight="1" x14ac:dyDescent="0.2">
      <c r="A3" s="42" t="s">
        <v>105</v>
      </c>
      <c r="B3" s="37" t="s">
        <v>15</v>
      </c>
      <c r="C3" s="38" t="s">
        <v>49</v>
      </c>
      <c r="D3" s="39"/>
      <c r="E3" s="40" t="s">
        <v>102</v>
      </c>
      <c r="F3" s="41"/>
    </row>
    <row r="4" spans="1:6" ht="15" customHeight="1" x14ac:dyDescent="0.2">
      <c r="A4" s="36" t="s">
        <v>48</v>
      </c>
      <c r="B4" s="37" t="s">
        <v>3</v>
      </c>
      <c r="C4" s="38" t="s">
        <v>49</v>
      </c>
      <c r="D4" s="39" t="s">
        <v>90</v>
      </c>
      <c r="E4" s="40" t="s">
        <v>103</v>
      </c>
      <c r="F4" s="42" t="s">
        <v>89</v>
      </c>
    </row>
    <row r="5" spans="1:6" ht="15" customHeight="1" x14ac:dyDescent="0.2">
      <c r="A5" s="42" t="s">
        <v>68</v>
      </c>
      <c r="B5" s="42" t="s">
        <v>3</v>
      </c>
      <c r="C5" s="43" t="s">
        <v>24</v>
      </c>
      <c r="D5" s="39" t="s">
        <v>96</v>
      </c>
      <c r="E5" s="40" t="s">
        <v>103</v>
      </c>
      <c r="F5" s="42" t="s">
        <v>95</v>
      </c>
    </row>
    <row r="6" spans="1:6" ht="15" customHeight="1" x14ac:dyDescent="0.2">
      <c r="A6" s="42" t="s">
        <v>45</v>
      </c>
      <c r="B6" s="37" t="s">
        <v>39</v>
      </c>
      <c r="C6" s="38" t="s">
        <v>26</v>
      </c>
      <c r="D6" s="39" t="s">
        <v>77</v>
      </c>
      <c r="E6" s="40" t="s">
        <v>103</v>
      </c>
      <c r="F6" s="42" t="s">
        <v>78</v>
      </c>
    </row>
    <row r="7" spans="1:6" ht="15" customHeight="1" x14ac:dyDescent="0.2">
      <c r="A7" s="36" t="s">
        <v>60</v>
      </c>
      <c r="B7" s="37" t="s">
        <v>56</v>
      </c>
      <c r="C7" s="38" t="s">
        <v>26</v>
      </c>
      <c r="D7" s="39"/>
      <c r="E7" s="40" t="s">
        <v>103</v>
      </c>
      <c r="F7" s="41"/>
    </row>
    <row r="8" spans="1:6" ht="15" customHeight="1" x14ac:dyDescent="0.2">
      <c r="A8" s="36" t="s">
        <v>52</v>
      </c>
      <c r="B8" s="37" t="s">
        <v>4</v>
      </c>
      <c r="C8" s="38" t="s">
        <v>24</v>
      </c>
      <c r="D8" s="39"/>
      <c r="E8" s="40" t="s">
        <v>103</v>
      </c>
      <c r="F8" s="41"/>
    </row>
    <row r="9" spans="1:6" ht="15" customHeight="1" x14ac:dyDescent="0.2">
      <c r="A9" s="36" t="s">
        <v>61</v>
      </c>
      <c r="B9" s="37" t="s">
        <v>57</v>
      </c>
      <c r="C9" s="38" t="s">
        <v>26</v>
      </c>
      <c r="D9" s="39"/>
      <c r="E9" s="40" t="s">
        <v>103</v>
      </c>
      <c r="F9" s="41" t="s">
        <v>118</v>
      </c>
    </row>
    <row r="10" spans="1:6" ht="15" customHeight="1" x14ac:dyDescent="0.2">
      <c r="A10" s="42" t="s">
        <v>28</v>
      </c>
      <c r="B10" s="42" t="s">
        <v>15</v>
      </c>
      <c r="C10" s="43" t="s">
        <v>26</v>
      </c>
      <c r="D10" s="39"/>
      <c r="E10" s="40" t="s">
        <v>103</v>
      </c>
      <c r="F10" s="41"/>
    </row>
    <row r="11" spans="1:6" ht="15" customHeight="1" x14ac:dyDescent="0.2">
      <c r="A11" s="36" t="s">
        <v>46</v>
      </c>
      <c r="B11" s="37" t="s">
        <v>47</v>
      </c>
      <c r="C11" s="38" t="s">
        <v>24</v>
      </c>
      <c r="D11" s="44" t="s">
        <v>123</v>
      </c>
      <c r="E11" s="40" t="s">
        <v>103</v>
      </c>
      <c r="F11" s="42" t="s">
        <v>82</v>
      </c>
    </row>
    <row r="12" spans="1:6" ht="15" customHeight="1" x14ac:dyDescent="0.2">
      <c r="A12" s="42" t="s">
        <v>106</v>
      </c>
      <c r="B12" s="37" t="s">
        <v>3</v>
      </c>
      <c r="C12" s="38" t="s">
        <v>35</v>
      </c>
      <c r="D12" s="39"/>
      <c r="E12" s="40" t="s">
        <v>102</v>
      </c>
      <c r="F12" s="42" t="s">
        <v>124</v>
      </c>
    </row>
    <row r="13" spans="1:6" ht="15" customHeight="1" x14ac:dyDescent="0.2">
      <c r="A13" s="42" t="s">
        <v>34</v>
      </c>
      <c r="B13" s="37" t="s">
        <v>3</v>
      </c>
      <c r="C13" s="38" t="s">
        <v>26</v>
      </c>
      <c r="D13" s="39" t="s">
        <v>88</v>
      </c>
      <c r="E13" s="40" t="s">
        <v>103</v>
      </c>
      <c r="F13" s="42" t="s">
        <v>87</v>
      </c>
    </row>
    <row r="14" spans="1:6" ht="15" customHeight="1" x14ac:dyDescent="0.2">
      <c r="A14" s="42" t="s">
        <v>74</v>
      </c>
      <c r="B14" s="37" t="s">
        <v>75</v>
      </c>
      <c r="C14" s="38"/>
      <c r="D14" s="39"/>
      <c r="E14" s="40" t="s">
        <v>103</v>
      </c>
      <c r="F14" s="41"/>
    </row>
    <row r="15" spans="1:6" ht="15" customHeight="1" x14ac:dyDescent="0.2">
      <c r="A15" s="42" t="s">
        <v>25</v>
      </c>
      <c r="B15" s="37" t="s">
        <v>3</v>
      </c>
      <c r="C15" s="38" t="s">
        <v>27</v>
      </c>
      <c r="D15" s="39" t="s">
        <v>100</v>
      </c>
      <c r="E15" s="40" t="s">
        <v>103</v>
      </c>
      <c r="F15" s="42" t="s">
        <v>99</v>
      </c>
    </row>
    <row r="16" spans="1:6" ht="15" customHeight="1" x14ac:dyDescent="0.2">
      <c r="A16" s="42" t="s">
        <v>31</v>
      </c>
      <c r="B16" s="37" t="s">
        <v>32</v>
      </c>
      <c r="C16" s="38" t="s">
        <v>27</v>
      </c>
      <c r="D16" s="39" t="s">
        <v>84</v>
      </c>
      <c r="E16" s="40" t="s">
        <v>103</v>
      </c>
      <c r="F16" s="42" t="s">
        <v>83</v>
      </c>
    </row>
    <row r="17" spans="1:6" ht="16.5" customHeight="1" x14ac:dyDescent="0.2">
      <c r="A17" s="37" t="s">
        <v>54</v>
      </c>
      <c r="B17" s="37" t="s">
        <v>58</v>
      </c>
      <c r="C17" s="38" t="s">
        <v>55</v>
      </c>
      <c r="D17" s="39"/>
      <c r="E17" s="40" t="s">
        <v>103</v>
      </c>
      <c r="F17" s="41" t="s">
        <v>119</v>
      </c>
    </row>
    <row r="18" spans="1:6" x14ac:dyDescent="0.2">
      <c r="A18" s="36" t="s">
        <v>44</v>
      </c>
      <c r="B18" s="37" t="s">
        <v>75</v>
      </c>
      <c r="C18" s="38"/>
      <c r="D18" s="39"/>
      <c r="E18" s="40" t="s">
        <v>103</v>
      </c>
      <c r="F18" s="41"/>
    </row>
    <row r="19" spans="1:6" x14ac:dyDescent="0.2">
      <c r="A19" s="36" t="s">
        <v>50</v>
      </c>
      <c r="B19" s="37" t="s">
        <v>3</v>
      </c>
      <c r="C19" s="38" t="s">
        <v>51</v>
      </c>
      <c r="D19" s="39"/>
      <c r="E19" s="40" t="s">
        <v>103</v>
      </c>
      <c r="F19" s="41" t="s">
        <v>120</v>
      </c>
    </row>
    <row r="20" spans="1:6" x14ac:dyDescent="0.2">
      <c r="A20" s="37" t="s">
        <v>53</v>
      </c>
      <c r="B20" s="37" t="s">
        <v>59</v>
      </c>
      <c r="C20" s="38" t="s">
        <v>55</v>
      </c>
      <c r="D20" s="39"/>
      <c r="E20" s="40" t="s">
        <v>103</v>
      </c>
      <c r="F20" s="41" t="s">
        <v>121</v>
      </c>
    </row>
    <row r="21" spans="1:6" x14ac:dyDescent="0.2">
      <c r="A21" s="36" t="s">
        <v>107</v>
      </c>
      <c r="B21" s="37" t="s">
        <v>15</v>
      </c>
      <c r="C21" s="38" t="s">
        <v>49</v>
      </c>
      <c r="D21" s="39"/>
      <c r="E21" s="40" t="s">
        <v>102</v>
      </c>
      <c r="F21" s="41"/>
    </row>
    <row r="22" spans="1:6" x14ac:dyDescent="0.2">
      <c r="A22" s="36" t="s">
        <v>108</v>
      </c>
      <c r="B22" s="37" t="s">
        <v>15</v>
      </c>
      <c r="C22" s="38" t="s">
        <v>49</v>
      </c>
      <c r="D22" s="39"/>
      <c r="E22" s="40" t="s">
        <v>102</v>
      </c>
      <c r="F22" s="41"/>
    </row>
    <row r="23" spans="1:6" x14ac:dyDescent="0.2">
      <c r="A23" s="36" t="s">
        <v>70</v>
      </c>
      <c r="B23" s="37" t="s">
        <v>3</v>
      </c>
      <c r="C23" s="38" t="s">
        <v>26</v>
      </c>
      <c r="D23" s="39"/>
      <c r="E23" s="40" t="s">
        <v>103</v>
      </c>
      <c r="F23" s="41" t="s">
        <v>117</v>
      </c>
    </row>
    <row r="24" spans="1:6" x14ac:dyDescent="0.2">
      <c r="A24" s="42" t="s">
        <v>64</v>
      </c>
      <c r="B24" s="37" t="s">
        <v>21</v>
      </c>
      <c r="C24" s="38" t="s">
        <v>29</v>
      </c>
      <c r="D24" s="39"/>
      <c r="E24" s="40" t="s">
        <v>103</v>
      </c>
      <c r="F24" s="41" t="s">
        <v>122</v>
      </c>
    </row>
    <row r="25" spans="1:6" ht="13.5" customHeight="1" x14ac:dyDescent="0.2">
      <c r="A25" s="36" t="s">
        <v>109</v>
      </c>
      <c r="B25" s="37" t="s">
        <v>62</v>
      </c>
      <c r="C25" s="38" t="s">
        <v>49</v>
      </c>
      <c r="D25" s="39"/>
      <c r="E25" s="40" t="s">
        <v>102</v>
      </c>
      <c r="F25" s="41"/>
    </row>
    <row r="26" spans="1:6" x14ac:dyDescent="0.2">
      <c r="A26" s="42" t="s">
        <v>40</v>
      </c>
      <c r="B26" s="37" t="s">
        <v>42</v>
      </c>
      <c r="C26" s="38" t="s">
        <v>24</v>
      </c>
      <c r="D26" s="39" t="s">
        <v>77</v>
      </c>
      <c r="E26" s="40" t="s">
        <v>103</v>
      </c>
      <c r="F26" s="42" t="s">
        <v>79</v>
      </c>
    </row>
    <row r="27" spans="1:6" x14ac:dyDescent="0.2">
      <c r="A27" s="36" t="s">
        <v>110</v>
      </c>
      <c r="B27" s="37" t="s">
        <v>15</v>
      </c>
      <c r="C27" s="38"/>
      <c r="D27" s="39"/>
      <c r="E27" s="40" t="s">
        <v>102</v>
      </c>
      <c r="F27" s="41"/>
    </row>
    <row r="28" spans="1:6" x14ac:dyDescent="0.2">
      <c r="A28" s="42" t="s">
        <v>41</v>
      </c>
      <c r="B28" s="37" t="s">
        <v>39</v>
      </c>
      <c r="C28" s="38" t="s">
        <v>24</v>
      </c>
      <c r="D28" s="39" t="s">
        <v>81</v>
      </c>
      <c r="E28" s="40" t="s">
        <v>103</v>
      </c>
      <c r="F28" s="42" t="s">
        <v>80</v>
      </c>
    </row>
    <row r="29" spans="1:6" x14ac:dyDescent="0.2">
      <c r="A29" s="42" t="s">
        <v>37</v>
      </c>
      <c r="B29" s="42" t="s">
        <v>38</v>
      </c>
      <c r="C29" s="43" t="s">
        <v>24</v>
      </c>
      <c r="D29" s="39"/>
      <c r="E29" s="40" t="s">
        <v>103</v>
      </c>
      <c r="F29" s="41"/>
    </row>
    <row r="30" spans="1:6" x14ac:dyDescent="0.2">
      <c r="A30" s="42" t="s">
        <v>111</v>
      </c>
      <c r="B30" s="42" t="s">
        <v>3</v>
      </c>
      <c r="C30" s="43" t="s">
        <v>24</v>
      </c>
      <c r="D30" s="39" t="s">
        <v>98</v>
      </c>
      <c r="E30" s="40" t="s">
        <v>102</v>
      </c>
      <c r="F30" s="42" t="s">
        <v>97</v>
      </c>
    </row>
    <row r="31" spans="1:6" x14ac:dyDescent="0.2">
      <c r="A31" s="36" t="s">
        <v>43</v>
      </c>
      <c r="B31" s="37" t="s">
        <v>15</v>
      </c>
      <c r="C31" s="38" t="s">
        <v>26</v>
      </c>
      <c r="D31" s="39"/>
      <c r="E31" s="40" t="s">
        <v>103</v>
      </c>
      <c r="F31" s="41"/>
    </row>
    <row r="32" spans="1:6" x14ac:dyDescent="0.2">
      <c r="A32" s="42" t="s">
        <v>112</v>
      </c>
      <c r="B32" s="37" t="s">
        <v>3</v>
      </c>
      <c r="C32" s="38" t="s">
        <v>29</v>
      </c>
      <c r="D32" s="39" t="s">
        <v>94</v>
      </c>
      <c r="E32" s="40" t="s">
        <v>102</v>
      </c>
      <c r="F32" s="42" t="s">
        <v>93</v>
      </c>
    </row>
    <row r="33" spans="1:6" x14ac:dyDescent="0.2">
      <c r="A33" s="42" t="s">
        <v>23</v>
      </c>
      <c r="B33" s="42" t="s">
        <v>3</v>
      </c>
      <c r="C33" s="43" t="s">
        <v>24</v>
      </c>
      <c r="D33" s="39" t="s">
        <v>86</v>
      </c>
      <c r="E33" s="40" t="s">
        <v>103</v>
      </c>
      <c r="F33" s="42" t="s">
        <v>85</v>
      </c>
    </row>
    <row r="34" spans="1:6" x14ac:dyDescent="0.2">
      <c r="A34" s="36" t="s">
        <v>113</v>
      </c>
      <c r="B34" s="37" t="s">
        <v>9</v>
      </c>
      <c r="C34" s="38" t="s">
        <v>49</v>
      </c>
      <c r="D34" s="39" t="s">
        <v>92</v>
      </c>
      <c r="E34" s="40" t="s">
        <v>102</v>
      </c>
      <c r="F34" s="42" t="s">
        <v>91</v>
      </c>
    </row>
    <row r="35" spans="1:6" x14ac:dyDescent="0.2">
      <c r="A35" s="36" t="s">
        <v>114</v>
      </c>
      <c r="B35" s="37" t="s">
        <v>15</v>
      </c>
      <c r="C35" s="38" t="s">
        <v>49</v>
      </c>
      <c r="D35" s="39"/>
      <c r="E35" s="40" t="s">
        <v>102</v>
      </c>
      <c r="F35" s="41"/>
    </row>
    <row r="36" spans="1:6" x14ac:dyDescent="0.2">
      <c r="A36" s="42" t="s">
        <v>115</v>
      </c>
      <c r="B36" s="37" t="s">
        <v>3</v>
      </c>
      <c r="C36" s="38" t="s">
        <v>36</v>
      </c>
      <c r="D36" s="39"/>
      <c r="E36" s="40" t="s">
        <v>102</v>
      </c>
      <c r="F36" s="41"/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26"/>
  <sheetViews>
    <sheetView topLeftCell="A8" zoomScale="112" zoomScaleNormal="112" workbookViewId="0">
      <selection activeCell="B34" sqref="B34"/>
    </sheetView>
  </sheetViews>
  <sheetFormatPr defaultRowHeight="12.75" x14ac:dyDescent="0.2"/>
  <cols>
    <col min="1" max="1" width="29.7109375" customWidth="1"/>
    <col min="2" max="2" width="10.5703125" bestFit="1" customWidth="1"/>
    <col min="3" max="3" width="6.7109375" bestFit="1" customWidth="1"/>
  </cols>
  <sheetData>
    <row r="6" spans="1:3" ht="17.25" customHeight="1" x14ac:dyDescent="0.2">
      <c r="A6" s="108" t="s">
        <v>146</v>
      </c>
      <c r="B6" s="105" t="s">
        <v>4</v>
      </c>
      <c r="C6" s="114" t="s">
        <v>127</v>
      </c>
    </row>
    <row r="7" spans="1:3" ht="17.25" customHeight="1" x14ac:dyDescent="0.2">
      <c r="A7" s="51" t="s">
        <v>52</v>
      </c>
      <c r="B7" s="110" t="s">
        <v>4</v>
      </c>
      <c r="C7" s="53" t="s">
        <v>24</v>
      </c>
    </row>
    <row r="8" spans="1:3" ht="17.25" customHeight="1" x14ac:dyDescent="0.2">
      <c r="A8" s="30" t="s">
        <v>28</v>
      </c>
      <c r="B8" s="28" t="s">
        <v>15</v>
      </c>
      <c r="C8" s="27" t="s">
        <v>26</v>
      </c>
    </row>
    <row r="9" spans="1:3" ht="17.25" customHeight="1" x14ac:dyDescent="0.2">
      <c r="A9" s="51" t="s">
        <v>46</v>
      </c>
      <c r="B9" s="52" t="s">
        <v>47</v>
      </c>
      <c r="C9" s="53" t="s">
        <v>24</v>
      </c>
    </row>
    <row r="10" spans="1:3" ht="17.25" customHeight="1" x14ac:dyDescent="0.2">
      <c r="A10" s="82" t="s">
        <v>125</v>
      </c>
      <c r="B10" s="83" t="s">
        <v>3</v>
      </c>
      <c r="C10" s="84" t="s">
        <v>35</v>
      </c>
    </row>
    <row r="11" spans="1:3" ht="17.25" customHeight="1" x14ac:dyDescent="0.2">
      <c r="A11" s="96" t="s">
        <v>34</v>
      </c>
      <c r="B11" s="93" t="s">
        <v>3</v>
      </c>
      <c r="C11" s="94" t="s">
        <v>26</v>
      </c>
    </row>
    <row r="12" spans="1:3" ht="17.25" customHeight="1" x14ac:dyDescent="0.2">
      <c r="A12" s="30" t="s">
        <v>25</v>
      </c>
      <c r="B12" s="31" t="s">
        <v>3</v>
      </c>
      <c r="C12" s="29" t="s">
        <v>27</v>
      </c>
    </row>
    <row r="13" spans="1:3" ht="17.25" customHeight="1" x14ac:dyDescent="0.2">
      <c r="A13" s="47" t="s">
        <v>31</v>
      </c>
      <c r="B13" s="111" t="s">
        <v>32</v>
      </c>
      <c r="C13" s="46" t="s">
        <v>27</v>
      </c>
    </row>
    <row r="14" spans="1:3" ht="17.25" customHeight="1" x14ac:dyDescent="0.2">
      <c r="A14" s="109" t="s">
        <v>153</v>
      </c>
      <c r="B14" s="112" t="s">
        <v>154</v>
      </c>
      <c r="C14" s="115" t="s">
        <v>24</v>
      </c>
    </row>
    <row r="15" spans="1:3" ht="17.25" customHeight="1" x14ac:dyDescent="0.2">
      <c r="A15" s="51" t="s">
        <v>150</v>
      </c>
      <c r="B15" s="52" t="s">
        <v>152</v>
      </c>
      <c r="C15" s="53" t="s">
        <v>151</v>
      </c>
    </row>
    <row r="16" spans="1:3" ht="17.25" customHeight="1" x14ac:dyDescent="0.2">
      <c r="A16" s="28" t="s">
        <v>69</v>
      </c>
      <c r="B16" s="31" t="s">
        <v>3</v>
      </c>
      <c r="C16" s="27" t="s">
        <v>26</v>
      </c>
    </row>
    <row r="17" spans="1:3" ht="17.25" customHeight="1" x14ac:dyDescent="0.2">
      <c r="A17" s="28" t="s">
        <v>132</v>
      </c>
      <c r="B17" s="31" t="s">
        <v>3</v>
      </c>
      <c r="C17" s="27" t="s">
        <v>36</v>
      </c>
    </row>
    <row r="18" spans="1:3" ht="17.25" customHeight="1" x14ac:dyDescent="0.2">
      <c r="A18" s="51" t="s">
        <v>155</v>
      </c>
      <c r="B18" s="52" t="s">
        <v>57</v>
      </c>
      <c r="C18" s="53" t="s">
        <v>24</v>
      </c>
    </row>
    <row r="19" spans="1:3" ht="17.25" customHeight="1" x14ac:dyDescent="0.2">
      <c r="A19" s="51" t="s">
        <v>147</v>
      </c>
      <c r="B19" s="52" t="s">
        <v>4</v>
      </c>
      <c r="C19" s="53" t="s">
        <v>127</v>
      </c>
    </row>
    <row r="20" spans="1:3" ht="17.25" customHeight="1" x14ac:dyDescent="0.2">
      <c r="A20" s="95" t="s">
        <v>40</v>
      </c>
      <c r="B20" s="91" t="s">
        <v>42</v>
      </c>
      <c r="C20" s="92" t="s">
        <v>26</v>
      </c>
    </row>
    <row r="21" spans="1:3" ht="17.25" customHeight="1" x14ac:dyDescent="0.2">
      <c r="A21" s="47" t="s">
        <v>41</v>
      </c>
      <c r="B21" s="54" t="s">
        <v>156</v>
      </c>
      <c r="C21" s="46" t="s">
        <v>24</v>
      </c>
    </row>
    <row r="22" spans="1:3" ht="17.25" customHeight="1" x14ac:dyDescent="0.2">
      <c r="A22" s="104" t="s">
        <v>33</v>
      </c>
      <c r="B22" s="106" t="s">
        <v>3</v>
      </c>
      <c r="C22" s="107" t="s">
        <v>24</v>
      </c>
    </row>
    <row r="23" spans="1:3" ht="17.25" customHeight="1" x14ac:dyDescent="0.2">
      <c r="A23" s="51" t="s">
        <v>148</v>
      </c>
      <c r="B23" s="52" t="s">
        <v>4</v>
      </c>
      <c r="C23" s="53" t="s">
        <v>127</v>
      </c>
    </row>
    <row r="24" spans="1:3" ht="17.25" customHeight="1" x14ac:dyDescent="0.2">
      <c r="A24" s="47" t="s">
        <v>23</v>
      </c>
      <c r="B24" s="113" t="s">
        <v>3</v>
      </c>
      <c r="C24" s="116" t="s">
        <v>26</v>
      </c>
    </row>
    <row r="25" spans="1:3" ht="17.25" customHeight="1" x14ac:dyDescent="0.2">
      <c r="A25" s="51" t="s">
        <v>128</v>
      </c>
      <c r="B25" s="52" t="s">
        <v>47</v>
      </c>
      <c r="C25" s="53" t="s">
        <v>26</v>
      </c>
    </row>
    <row r="26" spans="1:3" ht="17.25" customHeight="1" x14ac:dyDescent="0.2">
      <c r="A26" s="91" t="s">
        <v>126</v>
      </c>
      <c r="B26" s="91" t="s">
        <v>58</v>
      </c>
      <c r="C26" s="92" t="s">
        <v>27</v>
      </c>
    </row>
  </sheetData>
  <sortState ref="A6:C26">
    <sortCondition ref="A6:A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СКР</vt:lpstr>
      <vt:lpstr>КР</vt:lpstr>
      <vt:lpstr>КСКР 2017</vt:lpstr>
      <vt:lpstr>База спортсменов</vt:lpstr>
      <vt:lpstr>Лист1</vt:lpstr>
      <vt:lpstr>Спортсмены</vt:lpstr>
    </vt:vector>
  </TitlesOfParts>
  <Company>NEV&amp;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Эдуард</cp:lastModifiedBy>
  <cp:lastPrinted>2017-06-18T14:22:06Z</cp:lastPrinted>
  <dcterms:created xsi:type="dcterms:W3CDTF">2011-11-21T04:50:16Z</dcterms:created>
  <dcterms:modified xsi:type="dcterms:W3CDTF">2017-06-23T19:12:55Z</dcterms:modified>
</cp:coreProperties>
</file>