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525" windowWidth="25605" windowHeight="14520" activeTab="2"/>
  </bookViews>
  <sheets>
    <sheet name="F-1-A" sheetId="1" r:id="rId1"/>
    <sheet name="F-1-B" sheetId="2" r:id="rId2"/>
    <sheet name="F-1-C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6" i="1" l="1"/>
  <c r="D31" i="3" l="1"/>
  <c r="V24" i="2"/>
  <c r="E41" i="2"/>
  <c r="W42" i="1"/>
  <c r="E61" i="1"/>
  <c r="U13" i="3"/>
  <c r="U14" i="3"/>
  <c r="U37" i="2"/>
  <c r="V9" i="1"/>
  <c r="V13" i="1"/>
  <c r="V12" i="1"/>
  <c r="V11" i="1"/>
  <c r="V10" i="1"/>
  <c r="U10" i="2"/>
  <c r="V15" i="1"/>
  <c r="V17" i="1"/>
  <c r="V19" i="1"/>
  <c r="V21" i="1"/>
  <c r="V23" i="1"/>
  <c r="V25" i="1"/>
  <c r="V27" i="1"/>
  <c r="V29" i="1"/>
  <c r="V31" i="1"/>
  <c r="V33" i="1"/>
  <c r="V35" i="1"/>
  <c r="V37" i="1"/>
  <c r="V39" i="1"/>
  <c r="V41" i="1"/>
  <c r="V43" i="1"/>
  <c r="V45" i="1"/>
  <c r="V47" i="1"/>
  <c r="V49" i="1"/>
  <c r="V51" i="1"/>
  <c r="V53" i="1"/>
  <c r="V55" i="1"/>
  <c r="U35" i="2"/>
  <c r="U30" i="2"/>
  <c r="U23" i="2"/>
  <c r="U15" i="2"/>
  <c r="U34" i="2"/>
  <c r="U28" i="2"/>
  <c r="U21" i="2"/>
  <c r="U13" i="2"/>
  <c r="U9" i="2"/>
  <c r="U26" i="2"/>
  <c r="U19" i="2"/>
  <c r="U11" i="2"/>
  <c r="U32" i="2"/>
  <c r="U25" i="2"/>
  <c r="U17" i="2"/>
  <c r="U11" i="3"/>
  <c r="U15" i="3"/>
  <c r="U17" i="3"/>
  <c r="U19" i="3"/>
  <c r="U21" i="3"/>
  <c r="U23" i="3"/>
  <c r="U25" i="3"/>
  <c r="U27" i="3"/>
  <c r="U10" i="3"/>
  <c r="U12" i="3"/>
  <c r="U24" i="3"/>
  <c r="U20" i="3"/>
  <c r="U16" i="3"/>
  <c r="U26" i="3"/>
  <c r="U22" i="3"/>
  <c r="U18" i="3"/>
  <c r="V54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U36" i="2"/>
  <c r="U33" i="2"/>
  <c r="U31" i="2"/>
  <c r="U29" i="2"/>
  <c r="U27" i="2"/>
  <c r="U24" i="2"/>
  <c r="U22" i="2"/>
  <c r="U20" i="2"/>
  <c r="U18" i="2"/>
  <c r="U16" i="2"/>
  <c r="U14" i="2"/>
  <c r="U12" i="2"/>
</calcChain>
</file>

<file path=xl/sharedStrings.xml><?xml version="1.0" encoding="utf-8"?>
<sst xmlns="http://schemas.openxmlformats.org/spreadsheetml/2006/main" count="361" uniqueCount="187">
  <si>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</si>
  <si>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</si>
  <si>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</si>
  <si>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</si>
  <si>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</si>
  <si>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</si>
  <si>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</si>
  <si>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</si>
  <si>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</si>
  <si>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</si>
  <si>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</si>
  <si>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</si>
  <si>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</si>
  <si>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</si>
  <si>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</si>
  <si>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</si>
  <si>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</si>
  <si>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</si>
  <si>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ю</t>
  </si>
  <si>
    <t>Буцневич Игорь</t>
  </si>
  <si>
    <t>Косоножкин Михаил</t>
  </si>
  <si>
    <t>Москаленко Дмитрий</t>
  </si>
  <si>
    <t>Кочкарев Михаил</t>
  </si>
  <si>
    <t>Громов Сергей</t>
  </si>
  <si>
    <t>Хорошев Алексей</t>
  </si>
  <si>
    <t xml:space="preserve">Ногтев Семён </t>
  </si>
  <si>
    <t>Фролов Максим</t>
  </si>
  <si>
    <t>Козырев Сергей</t>
  </si>
  <si>
    <t>Корнушенко Софья</t>
  </si>
  <si>
    <t>Хорошев Павел</t>
  </si>
  <si>
    <t xml:space="preserve">Малахов Григорий </t>
  </si>
  <si>
    <t>Налоев Алим</t>
  </si>
  <si>
    <t>Лётка Николай</t>
  </si>
  <si>
    <t>Рязанцев Алексей</t>
  </si>
  <si>
    <t>Марзоев Олег</t>
  </si>
  <si>
    <t>Пушков Андрей</t>
  </si>
  <si>
    <t>Ничипорук Александр</t>
  </si>
  <si>
    <t>Олесов Платон</t>
  </si>
  <si>
    <t>Шмыгля Кирилл</t>
  </si>
  <si>
    <t>Корнушенко Александр</t>
  </si>
  <si>
    <t>Блинов Алексей</t>
  </si>
  <si>
    <t>Марзоев Игорь</t>
  </si>
  <si>
    <t>Евдокимов Юрий</t>
  </si>
  <si>
    <t>Макаров Сергей</t>
  </si>
  <si>
    <t>Лебешов Василий</t>
  </si>
  <si>
    <t>Мкртчян Гарри</t>
  </si>
  <si>
    <t>Небукин Марк</t>
  </si>
  <si>
    <t>Завалецкий Василий</t>
  </si>
  <si>
    <t>Хабибуллин Ринат</t>
  </si>
  <si>
    <t>Сергеев Всеволод</t>
  </si>
  <si>
    <t>Кантипайло Евагений</t>
  </si>
  <si>
    <t>Завалецкая Нина</t>
  </si>
  <si>
    <t>Басков Данил</t>
  </si>
  <si>
    <t>Тупчий Аркадий</t>
  </si>
  <si>
    <t>Сидоркин Антон</t>
  </si>
  <si>
    <t>Гетоков Джамбулат</t>
  </si>
  <si>
    <t>Стариков Анатолий</t>
  </si>
  <si>
    <t>Ульбашев Мухаммат</t>
  </si>
  <si>
    <t>Остроухова Эвелина</t>
  </si>
  <si>
    <t>Ковалёв Сергей</t>
  </si>
  <si>
    <t>Унажоков Ислам</t>
  </si>
  <si>
    <t>Анохин Леонид</t>
  </si>
  <si>
    <t>Кох Олег</t>
  </si>
  <si>
    <t>Горшков Игорь</t>
  </si>
  <si>
    <t>Шмыгля Максим</t>
  </si>
  <si>
    <t>Серочкин Евгений</t>
  </si>
  <si>
    <t>Верховцев Дмитрий</t>
  </si>
  <si>
    <t xml:space="preserve">                  3-й этап Кубка России по авиамодельному спорту</t>
  </si>
  <si>
    <t>КМС</t>
  </si>
  <si>
    <t>ЗМС</t>
  </si>
  <si>
    <t>МС</t>
  </si>
  <si>
    <t>МСМК</t>
  </si>
  <si>
    <t>Самарская область</t>
  </si>
  <si>
    <t>Ростовская область</t>
  </si>
  <si>
    <t>Московская область.</t>
  </si>
  <si>
    <t>г.Москва</t>
  </si>
  <si>
    <t>Ярославская область</t>
  </si>
  <si>
    <t>Москва</t>
  </si>
  <si>
    <t xml:space="preserve"> Ивановская обл.</t>
  </si>
  <si>
    <t>Нижегородская обл.</t>
  </si>
  <si>
    <t>Московская обл.</t>
  </si>
  <si>
    <t>КБР</t>
  </si>
  <si>
    <t>Владимирская обл.</t>
  </si>
  <si>
    <t>РСО-Алания</t>
  </si>
  <si>
    <t>СПБ</t>
  </si>
  <si>
    <t>Тульская область</t>
  </si>
  <si>
    <t>Московская область</t>
  </si>
  <si>
    <t>г.Магнитогорск</t>
  </si>
  <si>
    <t>Крым</t>
  </si>
  <si>
    <t>ЦМИТ "Протон"</t>
  </si>
  <si>
    <t>Волгоградская область</t>
  </si>
  <si>
    <t>Пермский край.</t>
  </si>
  <si>
    <t>Ставрапольский кр.</t>
  </si>
  <si>
    <t>г.Нальчик</t>
  </si>
  <si>
    <t>Марий-Эл</t>
  </si>
  <si>
    <t>г.Ростов</t>
  </si>
  <si>
    <t>Башкортостан</t>
  </si>
  <si>
    <t>д</t>
  </si>
  <si>
    <t>и</t>
  </si>
  <si>
    <t>с</t>
  </si>
  <si>
    <t>к</t>
  </si>
  <si>
    <t>в</t>
  </si>
  <si>
    <t>а</t>
  </si>
  <si>
    <t>л</t>
  </si>
  <si>
    <t>.</t>
  </si>
  <si>
    <t>34-35</t>
  </si>
  <si>
    <t>Махмутов Ильнур</t>
  </si>
  <si>
    <t>0542А</t>
  </si>
  <si>
    <t>Татарстан</t>
  </si>
  <si>
    <t>Зубаков Сергей</t>
  </si>
  <si>
    <t>С-Петербург</t>
  </si>
  <si>
    <t>Усейнов Тимур</t>
  </si>
  <si>
    <t>Булатов Альберт</t>
  </si>
  <si>
    <t>Бурдов Алексей</t>
  </si>
  <si>
    <t>Курабцев Владимир</t>
  </si>
  <si>
    <t>1469А</t>
  </si>
  <si>
    <t>Егоров Александр</t>
  </si>
  <si>
    <t>0273А</t>
  </si>
  <si>
    <t>Нижегородская область</t>
  </si>
  <si>
    <t>Белецкий Юрий</t>
  </si>
  <si>
    <t>Быченков Юрий</t>
  </si>
  <si>
    <t>267А</t>
  </si>
  <si>
    <t>Ставропольский край</t>
  </si>
  <si>
    <t>Обухов Илья</t>
  </si>
  <si>
    <t>0539А</t>
  </si>
  <si>
    <t>Краснодарский край</t>
  </si>
  <si>
    <t>Наумов Алексей</t>
  </si>
  <si>
    <t>Хребтов Андрей</t>
  </si>
  <si>
    <t>Пермский край</t>
  </si>
  <si>
    <t>Чепкасов Алексей</t>
  </si>
  <si>
    <t>Нестеренко Илья</t>
  </si>
  <si>
    <t>3722А</t>
  </si>
  <si>
    <t>Дегтярёв Сергей</t>
  </si>
  <si>
    <t>Ростовская область.</t>
  </si>
  <si>
    <t>Пустосёлов Евгений</t>
  </si>
  <si>
    <t>г. Казань</t>
  </si>
  <si>
    <t xml:space="preserve">Кустарников Сергей </t>
  </si>
  <si>
    <t>Резниченко Илья</t>
  </si>
  <si>
    <t>4002А</t>
  </si>
  <si>
    <t>б\р</t>
  </si>
  <si>
    <t>3604А</t>
  </si>
  <si>
    <t>Рыбченков Анатолий</t>
  </si>
  <si>
    <t>Татаренко Андрей</t>
  </si>
  <si>
    <t>Пурцеладзе Владимир</t>
  </si>
  <si>
    <t>3738А</t>
  </si>
  <si>
    <t>ЦМИТ Протон, г. Есентуки</t>
  </si>
  <si>
    <t>Киреев Павел</t>
  </si>
  <si>
    <t>4011А</t>
  </si>
  <si>
    <t>г. Радужный</t>
  </si>
  <si>
    <t>Малютин Виктор</t>
  </si>
  <si>
    <t>0272А</t>
  </si>
  <si>
    <t>Татаренко Анастасия</t>
  </si>
  <si>
    <t>3965А</t>
  </si>
  <si>
    <t>Ростовская обл.</t>
  </si>
  <si>
    <t>Трибунский Лев</t>
  </si>
  <si>
    <t>Волгоградская обл.</t>
  </si>
  <si>
    <t>16-17</t>
  </si>
  <si>
    <t>3-й этап Кубка России по авиамодельному спорту</t>
  </si>
  <si>
    <t>Перчук Юрий</t>
  </si>
  <si>
    <t>Ленинградская обл.</t>
  </si>
  <si>
    <t>Савухин Сергей</t>
  </si>
  <si>
    <t>Сыромятников Дмитрий</t>
  </si>
  <si>
    <t>Морозов Александр</t>
  </si>
  <si>
    <t>Кудрявцев Олег</t>
  </si>
  <si>
    <t>295А</t>
  </si>
  <si>
    <t>Карпов Алексей</t>
  </si>
  <si>
    <t>Савухина Лариса</t>
  </si>
  <si>
    <t>546А</t>
  </si>
  <si>
    <t>Ардеев Сергей</t>
  </si>
  <si>
    <t>Кисловский Анатолий</t>
  </si>
  <si>
    <t>Сокольцов Сергей</t>
  </si>
  <si>
    <t>3652А</t>
  </si>
  <si>
    <t>Самарская обл</t>
  </si>
  <si>
    <t>Галактионов Леонид</t>
  </si>
  <si>
    <t>Иванов Владимир С.</t>
  </si>
  <si>
    <t>1081А</t>
  </si>
  <si>
    <t>Муштуков Валентин</t>
  </si>
  <si>
    <t>С. Петербург</t>
  </si>
  <si>
    <t>Ревазов Максим</t>
  </si>
  <si>
    <t>Кудряшов Олег</t>
  </si>
  <si>
    <t>1883А</t>
  </si>
  <si>
    <t>269А</t>
  </si>
  <si>
    <t>Иванов Владимир И.</t>
  </si>
  <si>
    <t>235А</t>
  </si>
  <si>
    <t>Вязов Александр</t>
  </si>
  <si>
    <t>Галаган Александр</t>
  </si>
  <si>
    <t xml:space="preserve">3-й этап Кубка России по авиамодельному 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</si>
</sst>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left" vertical="center" wrapText="1"/>
    </xf>
    <xf numFmtId="0" fontId="7" fillId="3" borderId="11" xfId="0" applyFont="1" applyFill="1" applyBorder="1"/>
    <xf numFmtId="0" fontId="1" fillId="3" borderId="11" xfId="0" applyFont="1" applyFill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0" borderId="7" xfId="0" applyFont="1" applyFill="1" applyBorder="1"/>
    <xf numFmtId="0" fontId="1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1" fillId="0" borderId="11" xfId="0" applyFont="1" applyFill="1" applyBorder="1"/>
    <xf numFmtId="0" fontId="7" fillId="3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2" borderId="11" xfId="0" applyFont="1" applyFill="1" applyBorder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/>
    <xf numFmtId="0" fontId="7" fillId="2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0" fillId="0" borderId="11" xfId="0" applyBorder="1"/>
    <xf numFmtId="0" fontId="11" fillId="0" borderId="12" xfId="0" applyFont="1" applyFill="1" applyBorder="1" applyAlignment="1">
      <alignment horizontal="center" vertical="center"/>
    </xf>
    <xf numFmtId="164" fontId="0" fillId="0" borderId="11" xfId="0" applyNumberFormat="1" applyBorder="1"/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3" borderId="12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3" borderId="0" xfId="0" applyNumberFormat="1" applyFont="1" applyFill="1" applyBorder="1" applyAlignment="1">
      <alignment wrapText="1"/>
    </xf>
    <xf numFmtId="49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164" fontId="0" fillId="0" borderId="0" xfId="0" applyNumberFormat="1" applyBorder="1"/>
    <xf numFmtId="2" fontId="0" fillId="0" borderId="11" xfId="0" applyNumberFormat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wrapText="1"/>
    </xf>
    <xf numFmtId="164" fontId="11" fillId="3" borderId="11" xfId="0" applyNumberFormat="1" applyFont="1" applyFill="1" applyBorder="1" applyAlignment="1">
      <alignment horizontal="center"/>
    </xf>
    <xf numFmtId="164" fontId="11" fillId="3" borderId="11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164" fontId="0" fillId="0" borderId="0" xfId="0" applyNumberFormat="1"/>
    <xf numFmtId="0" fontId="1" fillId="3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164" fontId="7" fillId="3" borderId="11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/>
    <xf numFmtId="49" fontId="1" fillId="3" borderId="11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7" fillId="3" borderId="11" xfId="0" applyNumberFormat="1" applyFont="1" applyFill="1" applyBorder="1" applyAlignment="1">
      <alignment horizontal="left"/>
    </xf>
    <xf numFmtId="0" fontId="20" fillId="3" borderId="11" xfId="0" applyFont="1" applyFill="1" applyBorder="1"/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left" vertical="center" wrapText="1"/>
    </xf>
    <xf numFmtId="0" fontId="21" fillId="3" borderId="11" xfId="0" applyFont="1" applyFill="1" applyBorder="1"/>
    <xf numFmtId="0" fontId="20" fillId="3" borderId="11" xfId="0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 vertical="center" wrapText="1"/>
    </xf>
    <xf numFmtId="49" fontId="20" fillId="3" borderId="11" xfId="0" applyNumberFormat="1" applyFont="1" applyFill="1" applyBorder="1" applyAlignment="1">
      <alignment wrapText="1"/>
    </xf>
    <xf numFmtId="49" fontId="20" fillId="3" borderId="11" xfId="0" applyNumberFormat="1" applyFont="1" applyFill="1" applyBorder="1" applyAlignment="1">
      <alignment vertical="center" wrapText="1"/>
    </xf>
    <xf numFmtId="49" fontId="20" fillId="3" borderId="11" xfId="0" applyNumberFormat="1" applyFont="1" applyFill="1" applyBorder="1" applyAlignment="1">
      <alignment horizontal="left" vertical="center" wrapText="1"/>
    </xf>
    <xf numFmtId="0" fontId="20" fillId="3" borderId="11" xfId="0" applyFont="1" applyFill="1" applyBorder="1" applyAlignment="1"/>
    <xf numFmtId="0" fontId="20" fillId="3" borderId="11" xfId="0" applyFont="1" applyFill="1" applyBorder="1" applyAlignment="1">
      <alignment horizontal="left" vertical="center"/>
    </xf>
    <xf numFmtId="0" fontId="11" fillId="3" borderId="11" xfId="0" applyFont="1" applyFill="1" applyBorder="1"/>
    <xf numFmtId="0" fontId="20" fillId="3" borderId="13" xfId="0" applyFont="1" applyFill="1" applyBorder="1"/>
    <xf numFmtId="0" fontId="20" fillId="3" borderId="0" xfId="0" applyFont="1" applyFill="1"/>
    <xf numFmtId="0" fontId="11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7" fillId="3" borderId="13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distributed" textRotation="90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distributed" textRotation="90" wrapText="1"/>
    </xf>
    <xf numFmtId="0" fontId="0" fillId="0" borderId="13" xfId="0" applyBorder="1" applyAlignment="1">
      <alignment horizontal="center" vertical="distributed" textRotation="90" wrapText="1"/>
    </xf>
    <xf numFmtId="0" fontId="0" fillId="0" borderId="10" xfId="0" applyBorder="1" applyAlignment="1">
      <alignment horizontal="center" vertical="distributed" textRotation="90" wrapText="1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opLeftCell="A31" zoomScale="90" zoomScaleNormal="90" zoomScalePageLayoutView="90" workbookViewId="0">
      <selection activeCell="V56" sqref="V56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4.42578125" bestFit="1" customWidth="1"/>
    <col min="4" max="4" width="8.42578125" customWidth="1"/>
    <col min="5" max="5" width="9.28515625" customWidth="1"/>
    <col min="6" max="6" width="27.28515625" customWidth="1"/>
    <col min="7" max="7" width="12.7109375" customWidth="1"/>
    <col min="8" max="17" width="4.28515625" customWidth="1"/>
    <col min="18" max="19" width="7.85546875" customWidth="1"/>
    <col min="20" max="20" width="13.710937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125"/>
      <c r="M1" s="125"/>
      <c r="N1" s="125"/>
      <c r="O1" s="125"/>
      <c r="P1" s="125"/>
      <c r="Q1" s="125"/>
      <c r="R1" s="125"/>
      <c r="S1" s="2"/>
      <c r="V1" s="122" t="s">
        <v>14</v>
      </c>
      <c r="W1" s="122" t="s">
        <v>15</v>
      </c>
    </row>
    <row r="2" spans="1:23" x14ac:dyDescent="0.25">
      <c r="L2" s="125"/>
      <c r="M2" s="125"/>
      <c r="N2" s="125"/>
      <c r="O2" s="125"/>
      <c r="P2" s="125"/>
      <c r="Q2" s="125"/>
      <c r="R2" s="125"/>
      <c r="S2" s="2"/>
      <c r="V2" s="122"/>
      <c r="W2" s="122"/>
    </row>
    <row r="3" spans="1:23" x14ac:dyDescent="0.25">
      <c r="L3" s="125"/>
      <c r="M3" s="125"/>
      <c r="N3" s="125"/>
      <c r="O3" s="125"/>
      <c r="P3" s="125"/>
      <c r="Q3" s="125"/>
      <c r="R3" s="125"/>
      <c r="S3" s="2"/>
      <c r="V3" s="122"/>
      <c r="W3" s="122"/>
    </row>
    <row r="4" spans="1:23" x14ac:dyDescent="0.25">
      <c r="L4" s="125"/>
      <c r="M4" s="125"/>
      <c r="N4" s="125"/>
      <c r="O4" s="125"/>
      <c r="P4" s="125"/>
      <c r="Q4" s="125"/>
      <c r="R4" s="125"/>
      <c r="S4" s="2"/>
      <c r="V4" s="122"/>
      <c r="W4" s="122"/>
    </row>
    <row r="5" spans="1:23" x14ac:dyDescent="0.25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28"/>
      <c r="V5" s="122"/>
      <c r="W5" s="122"/>
    </row>
    <row r="6" spans="1:23" x14ac:dyDescent="0.25">
      <c r="A6" s="124" t="s">
        <v>67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46"/>
      <c r="V6" s="122"/>
      <c r="W6" s="122"/>
    </row>
    <row r="7" spans="1:23" ht="15.75" x14ac:dyDescent="0.25">
      <c r="A7" s="114" t="s">
        <v>13</v>
      </c>
      <c r="B7" s="29"/>
      <c r="C7" s="116" t="s">
        <v>1</v>
      </c>
      <c r="D7" s="116" t="s">
        <v>6</v>
      </c>
      <c r="E7" s="116" t="s">
        <v>2</v>
      </c>
      <c r="F7" s="116" t="s">
        <v>3</v>
      </c>
      <c r="G7" s="112" t="s">
        <v>8</v>
      </c>
      <c r="H7" s="118" t="s">
        <v>4</v>
      </c>
      <c r="I7" s="119"/>
      <c r="J7" s="119"/>
      <c r="K7" s="119"/>
      <c r="L7" s="119"/>
      <c r="M7" s="119"/>
      <c r="N7" s="119"/>
      <c r="O7" s="119"/>
      <c r="P7" s="119"/>
      <c r="Q7" s="119"/>
      <c r="R7" s="116" t="s">
        <v>5</v>
      </c>
      <c r="S7" s="116" t="s">
        <v>12</v>
      </c>
      <c r="T7" s="111" t="s">
        <v>9</v>
      </c>
      <c r="V7" s="122"/>
      <c r="W7" s="122"/>
    </row>
    <row r="8" spans="1:23" ht="15.75" x14ac:dyDescent="0.25">
      <c r="A8" s="115"/>
      <c r="B8" s="30"/>
      <c r="C8" s="117"/>
      <c r="D8" s="117"/>
      <c r="E8" s="117"/>
      <c r="F8" s="117"/>
      <c r="G8" s="113"/>
      <c r="H8" s="8">
        <v>1</v>
      </c>
      <c r="I8" s="8">
        <v>2</v>
      </c>
      <c r="J8" s="8">
        <v>3</v>
      </c>
      <c r="K8" s="8">
        <v>4</v>
      </c>
      <c r="L8" s="8">
        <v>5</v>
      </c>
      <c r="M8" s="8">
        <v>6</v>
      </c>
      <c r="N8" s="8">
        <v>7</v>
      </c>
      <c r="O8" s="8">
        <v>8</v>
      </c>
      <c r="P8" s="8">
        <v>9</v>
      </c>
      <c r="Q8" s="8">
        <v>10</v>
      </c>
      <c r="R8" s="117"/>
      <c r="S8" s="117"/>
      <c r="T8" s="111"/>
      <c r="V8" s="122"/>
      <c r="W8" s="122"/>
    </row>
    <row r="9" spans="1:23" ht="15.75" x14ac:dyDescent="0.25">
      <c r="A9" s="50">
        <v>1</v>
      </c>
      <c r="B9" s="88" t="s">
        <v>18</v>
      </c>
      <c r="C9" s="88" t="s">
        <v>19</v>
      </c>
      <c r="D9" s="44"/>
      <c r="E9" s="93" t="s">
        <v>68</v>
      </c>
      <c r="F9" s="95" t="s">
        <v>72</v>
      </c>
      <c r="G9" s="64">
        <v>7.8</v>
      </c>
      <c r="H9" s="88">
        <v>180</v>
      </c>
      <c r="I9" s="88">
        <v>180</v>
      </c>
      <c r="J9" s="88">
        <v>180</v>
      </c>
      <c r="K9" s="88">
        <v>180</v>
      </c>
      <c r="L9" s="88">
        <v>180</v>
      </c>
      <c r="M9" s="88">
        <v>180</v>
      </c>
      <c r="N9" s="88">
        <v>180</v>
      </c>
      <c r="O9" s="88">
        <v>360</v>
      </c>
      <c r="P9" s="88">
        <v>423</v>
      </c>
      <c r="Q9" s="31"/>
      <c r="R9" s="103">
        <v>2043</v>
      </c>
      <c r="S9" s="42">
        <v>1</v>
      </c>
      <c r="T9" s="106">
        <v>992.78</v>
      </c>
      <c r="V9" s="43">
        <f t="shared" ref="V9:V56" si="0">$E$61*0.2/(0.01322*A9*A9+0.06088*A9+0.9259)</f>
        <v>992.78</v>
      </c>
      <c r="W9" s="41"/>
    </row>
    <row r="10" spans="1:23" ht="15" customHeight="1" x14ac:dyDescent="0.25">
      <c r="A10" s="50">
        <v>2</v>
      </c>
      <c r="B10" s="89"/>
      <c r="C10" s="90" t="s">
        <v>20</v>
      </c>
      <c r="D10" s="25"/>
      <c r="E10" s="89" t="s">
        <v>69</v>
      </c>
      <c r="F10" s="96" t="s">
        <v>73</v>
      </c>
      <c r="G10" s="64">
        <v>39.299999999999997</v>
      </c>
      <c r="H10" s="88">
        <v>180</v>
      </c>
      <c r="I10" s="88">
        <v>180</v>
      </c>
      <c r="J10" s="88">
        <v>180</v>
      </c>
      <c r="K10" s="88">
        <v>180</v>
      </c>
      <c r="L10" s="88">
        <v>180</v>
      </c>
      <c r="M10" s="88">
        <v>180</v>
      </c>
      <c r="N10" s="88">
        <v>180</v>
      </c>
      <c r="O10" s="88">
        <v>360</v>
      </c>
      <c r="P10" s="88">
        <v>390</v>
      </c>
      <c r="Q10" s="31"/>
      <c r="R10" s="103">
        <v>2010</v>
      </c>
      <c r="S10" s="42">
        <v>2</v>
      </c>
      <c r="T10" s="106">
        <v>902.08443127919031</v>
      </c>
      <c r="V10" s="43">
        <f t="shared" si="0"/>
        <v>902.08443127919031</v>
      </c>
      <c r="W10" s="41"/>
    </row>
    <row r="11" spans="1:23" ht="15" customHeight="1" x14ac:dyDescent="0.25">
      <c r="A11" s="50">
        <v>3</v>
      </c>
      <c r="B11" s="89"/>
      <c r="C11" s="90" t="s">
        <v>21</v>
      </c>
      <c r="D11" s="44"/>
      <c r="E11" s="89" t="s">
        <v>70</v>
      </c>
      <c r="F11" s="97" t="s">
        <v>74</v>
      </c>
      <c r="G11" s="65">
        <v>19.899999999999999</v>
      </c>
      <c r="H11" s="88">
        <v>180</v>
      </c>
      <c r="I11" s="88">
        <v>180</v>
      </c>
      <c r="J11" s="88">
        <v>180</v>
      </c>
      <c r="K11" s="88">
        <v>180</v>
      </c>
      <c r="L11" s="88">
        <v>180</v>
      </c>
      <c r="M11" s="88">
        <v>180</v>
      </c>
      <c r="N11" s="88">
        <v>180</v>
      </c>
      <c r="O11" s="88">
        <v>360</v>
      </c>
      <c r="P11" s="88">
        <v>330</v>
      </c>
      <c r="Q11" s="31"/>
      <c r="R11" s="103">
        <v>1950</v>
      </c>
      <c r="S11" s="42">
        <v>3</v>
      </c>
      <c r="T11" s="106">
        <v>808.76889989572476</v>
      </c>
      <c r="V11" s="43">
        <f t="shared" si="0"/>
        <v>808.76889989572476</v>
      </c>
      <c r="W11" s="41"/>
    </row>
    <row r="12" spans="1:23" ht="15.75" x14ac:dyDescent="0.25">
      <c r="A12" s="50">
        <v>4</v>
      </c>
      <c r="B12" s="89"/>
      <c r="C12" s="90" t="s">
        <v>22</v>
      </c>
      <c r="D12" s="45"/>
      <c r="E12" s="93" t="s">
        <v>69</v>
      </c>
      <c r="F12" s="88" t="s">
        <v>75</v>
      </c>
      <c r="G12" s="64">
        <v>46</v>
      </c>
      <c r="H12" s="88">
        <v>180</v>
      </c>
      <c r="I12" s="88">
        <v>180</v>
      </c>
      <c r="J12" s="88">
        <v>180</v>
      </c>
      <c r="K12" s="88">
        <v>180</v>
      </c>
      <c r="L12" s="88">
        <v>180</v>
      </c>
      <c r="M12" s="88">
        <v>180</v>
      </c>
      <c r="N12" s="88">
        <v>180</v>
      </c>
      <c r="O12" s="88">
        <v>360</v>
      </c>
      <c r="P12" s="88">
        <v>307</v>
      </c>
      <c r="Q12" s="31"/>
      <c r="R12" s="103">
        <v>1927</v>
      </c>
      <c r="S12" s="42">
        <v>4</v>
      </c>
      <c r="T12" s="106">
        <v>718.91610062710913</v>
      </c>
      <c r="V12" s="43">
        <f t="shared" si="0"/>
        <v>718.91610062710913</v>
      </c>
      <c r="W12" s="41"/>
    </row>
    <row r="13" spans="1:23" ht="15.75" x14ac:dyDescent="0.25">
      <c r="A13" s="50">
        <v>5</v>
      </c>
      <c r="B13" s="89"/>
      <c r="C13" s="90" t="s">
        <v>23</v>
      </c>
      <c r="D13" s="45"/>
      <c r="E13" s="89" t="s">
        <v>70</v>
      </c>
      <c r="F13" s="96" t="s">
        <v>76</v>
      </c>
      <c r="G13" s="65">
        <v>25.8</v>
      </c>
      <c r="H13" s="88">
        <v>180</v>
      </c>
      <c r="I13" s="88">
        <v>180</v>
      </c>
      <c r="J13" s="88">
        <v>180</v>
      </c>
      <c r="K13" s="88">
        <v>180</v>
      </c>
      <c r="L13" s="88">
        <v>180</v>
      </c>
      <c r="M13" s="88">
        <v>180</v>
      </c>
      <c r="N13" s="88">
        <v>180</v>
      </c>
      <c r="O13" s="88">
        <v>360</v>
      </c>
      <c r="P13" s="88">
        <v>286</v>
      </c>
      <c r="Q13" s="31"/>
      <c r="R13" s="103">
        <v>1906</v>
      </c>
      <c r="S13" s="42">
        <v>5</v>
      </c>
      <c r="T13" s="106">
        <v>636.07124551512049</v>
      </c>
      <c r="V13" s="43">
        <f t="shared" si="0"/>
        <v>636.07124551512049</v>
      </c>
      <c r="W13" s="41"/>
    </row>
    <row r="14" spans="1:23" ht="15.75" x14ac:dyDescent="0.25">
      <c r="A14" s="50">
        <v>6</v>
      </c>
      <c r="B14" s="89"/>
      <c r="C14" s="90" t="s">
        <v>24</v>
      </c>
      <c r="D14" s="45"/>
      <c r="E14" s="89" t="s">
        <v>68</v>
      </c>
      <c r="F14" s="95" t="s">
        <v>77</v>
      </c>
      <c r="G14" s="64">
        <v>37.200000000000003</v>
      </c>
      <c r="H14" s="88">
        <v>180</v>
      </c>
      <c r="I14" s="88">
        <v>180</v>
      </c>
      <c r="J14" s="88">
        <v>180</v>
      </c>
      <c r="K14" s="88">
        <v>180</v>
      </c>
      <c r="L14" s="88">
        <v>180</v>
      </c>
      <c r="M14" s="88">
        <v>180</v>
      </c>
      <c r="N14" s="88">
        <v>180</v>
      </c>
      <c r="O14" s="88">
        <v>360</v>
      </c>
      <c r="P14" s="88">
        <v>278</v>
      </c>
      <c r="Q14" s="31"/>
      <c r="R14" s="103">
        <v>1898</v>
      </c>
      <c r="S14" s="42">
        <v>6</v>
      </c>
      <c r="T14" s="106">
        <v>561.81314017316504</v>
      </c>
      <c r="V14" s="43">
        <f t="shared" si="0"/>
        <v>561.81314017316504</v>
      </c>
      <c r="W14" s="41"/>
    </row>
    <row r="15" spans="1:23" ht="15.75" x14ac:dyDescent="0.25">
      <c r="A15" s="50">
        <v>7</v>
      </c>
      <c r="B15" s="88" t="s">
        <v>18</v>
      </c>
      <c r="C15" s="88" t="s">
        <v>25</v>
      </c>
      <c r="D15" s="44"/>
      <c r="E15" s="93">
        <v>1</v>
      </c>
      <c r="F15" s="88" t="s">
        <v>78</v>
      </c>
      <c r="G15" s="64">
        <v>14.7</v>
      </c>
      <c r="H15" s="88">
        <v>180</v>
      </c>
      <c r="I15" s="88">
        <v>180</v>
      </c>
      <c r="J15" s="88">
        <v>180</v>
      </c>
      <c r="K15" s="88">
        <v>180</v>
      </c>
      <c r="L15" s="88">
        <v>180</v>
      </c>
      <c r="M15" s="88">
        <v>180</v>
      </c>
      <c r="N15" s="88">
        <v>180</v>
      </c>
      <c r="O15" s="88">
        <v>360</v>
      </c>
      <c r="P15" s="88">
        <v>251</v>
      </c>
      <c r="Q15" s="31"/>
      <c r="R15" s="103">
        <v>1871</v>
      </c>
      <c r="S15" s="42">
        <v>7</v>
      </c>
      <c r="T15" s="106">
        <v>496.42971437715022</v>
      </c>
      <c r="V15" s="43">
        <f t="shared" si="0"/>
        <v>496.42971437715022</v>
      </c>
      <c r="W15" s="41"/>
    </row>
    <row r="16" spans="1:23" ht="15.75" x14ac:dyDescent="0.25">
      <c r="A16" s="50">
        <v>8</v>
      </c>
      <c r="B16" s="89"/>
      <c r="C16" s="88" t="s">
        <v>26</v>
      </c>
      <c r="D16" s="25"/>
      <c r="E16" s="93" t="s">
        <v>68</v>
      </c>
      <c r="F16" s="98" t="s">
        <v>79</v>
      </c>
      <c r="G16" s="66">
        <v>9</v>
      </c>
      <c r="H16" s="88">
        <v>180</v>
      </c>
      <c r="I16" s="88">
        <v>180</v>
      </c>
      <c r="J16" s="88">
        <v>180</v>
      </c>
      <c r="K16" s="88">
        <v>180</v>
      </c>
      <c r="L16" s="88">
        <v>180</v>
      </c>
      <c r="M16" s="88">
        <v>180</v>
      </c>
      <c r="N16" s="88">
        <v>180</v>
      </c>
      <c r="O16" s="88">
        <v>360</v>
      </c>
      <c r="P16" s="88">
        <v>194</v>
      </c>
      <c r="Q16" s="32"/>
      <c r="R16" s="104">
        <v>1814</v>
      </c>
      <c r="S16" s="42">
        <v>8</v>
      </c>
      <c r="T16" s="106">
        <v>439.47375410576268</v>
      </c>
      <c r="V16" s="43">
        <f t="shared" si="0"/>
        <v>439.47375410576268</v>
      </c>
      <c r="W16" s="41"/>
    </row>
    <row r="17" spans="1:23" ht="15.75" x14ac:dyDescent="0.25">
      <c r="A17" s="50">
        <v>9</v>
      </c>
      <c r="B17" s="89"/>
      <c r="C17" s="90" t="s">
        <v>27</v>
      </c>
      <c r="D17" s="45"/>
      <c r="E17" s="93" t="s">
        <v>70</v>
      </c>
      <c r="F17" s="88" t="s">
        <v>77</v>
      </c>
      <c r="G17" s="67">
        <v>54.5</v>
      </c>
      <c r="H17" s="88">
        <v>180</v>
      </c>
      <c r="I17" s="88">
        <v>180</v>
      </c>
      <c r="J17" s="88">
        <v>180</v>
      </c>
      <c r="K17" s="88">
        <v>180</v>
      </c>
      <c r="L17" s="88">
        <v>180</v>
      </c>
      <c r="M17" s="88">
        <v>180</v>
      </c>
      <c r="N17" s="88">
        <v>180</v>
      </c>
      <c r="O17" s="88">
        <v>360</v>
      </c>
      <c r="P17" s="88">
        <v>93</v>
      </c>
      <c r="Q17" s="31"/>
      <c r="R17" s="103">
        <v>1713</v>
      </c>
      <c r="S17" s="42">
        <v>9</v>
      </c>
      <c r="T17" s="106">
        <v>390.1455608651911</v>
      </c>
      <c r="V17" s="43">
        <f t="shared" si="0"/>
        <v>390.1455608651911</v>
      </c>
      <c r="W17" s="41"/>
    </row>
    <row r="18" spans="1:23" ht="15.75" x14ac:dyDescent="0.25">
      <c r="A18" s="50">
        <v>10</v>
      </c>
      <c r="B18" s="89" t="s">
        <v>18</v>
      </c>
      <c r="C18" s="90" t="s">
        <v>28</v>
      </c>
      <c r="D18" s="45"/>
      <c r="E18" s="89">
        <v>2</v>
      </c>
      <c r="F18" s="95" t="s">
        <v>80</v>
      </c>
      <c r="G18" s="65">
        <v>14.9</v>
      </c>
      <c r="H18" s="88">
        <v>180</v>
      </c>
      <c r="I18" s="88">
        <v>180</v>
      </c>
      <c r="J18" s="88">
        <v>180</v>
      </c>
      <c r="K18" s="88">
        <v>180</v>
      </c>
      <c r="L18" s="88">
        <v>180</v>
      </c>
      <c r="M18" s="88">
        <v>180</v>
      </c>
      <c r="N18" s="88">
        <v>180</v>
      </c>
      <c r="O18" s="88">
        <v>360</v>
      </c>
      <c r="P18" s="88">
        <v>0</v>
      </c>
      <c r="Q18" s="31"/>
      <c r="R18" s="103">
        <v>1620</v>
      </c>
      <c r="S18" s="42">
        <v>10</v>
      </c>
      <c r="T18" s="106">
        <v>347.52686666433294</v>
      </c>
      <c r="V18" s="43">
        <f t="shared" si="0"/>
        <v>347.52686666433294</v>
      </c>
      <c r="W18" s="41"/>
    </row>
    <row r="19" spans="1:23" ht="15.75" x14ac:dyDescent="0.25">
      <c r="A19" s="50">
        <v>11</v>
      </c>
      <c r="B19" s="89"/>
      <c r="C19" s="90" t="s">
        <v>29</v>
      </c>
      <c r="D19" s="39"/>
      <c r="E19" s="89" t="s">
        <v>71</v>
      </c>
      <c r="F19" s="95" t="s">
        <v>77</v>
      </c>
      <c r="G19" s="65">
        <v>16.399999999999999</v>
      </c>
      <c r="H19" s="88">
        <v>180</v>
      </c>
      <c r="I19" s="88">
        <v>180</v>
      </c>
      <c r="J19" s="88">
        <v>180</v>
      </c>
      <c r="K19" s="88">
        <v>180</v>
      </c>
      <c r="L19" s="88">
        <v>180</v>
      </c>
      <c r="M19" s="88">
        <v>180</v>
      </c>
      <c r="N19" s="88">
        <v>180</v>
      </c>
      <c r="O19" s="88">
        <v>301</v>
      </c>
      <c r="P19" s="88"/>
      <c r="Q19" s="31"/>
      <c r="R19" s="103">
        <v>1561</v>
      </c>
      <c r="S19" s="42">
        <v>11</v>
      </c>
      <c r="T19" s="106">
        <v>310.70981472208308</v>
      </c>
      <c r="V19" s="43">
        <f t="shared" si="0"/>
        <v>310.70981472208308</v>
      </c>
      <c r="W19" s="41"/>
    </row>
    <row r="20" spans="1:23" ht="15.75" x14ac:dyDescent="0.25">
      <c r="A20" s="50">
        <v>12</v>
      </c>
      <c r="B20" s="89" t="s">
        <v>18</v>
      </c>
      <c r="C20" s="88" t="s">
        <v>30</v>
      </c>
      <c r="D20" s="25"/>
      <c r="E20" s="93">
        <v>1</v>
      </c>
      <c r="F20" s="88" t="s">
        <v>76</v>
      </c>
      <c r="G20" s="64">
        <v>14.2</v>
      </c>
      <c r="H20" s="88">
        <v>180</v>
      </c>
      <c r="I20" s="88">
        <v>180</v>
      </c>
      <c r="J20" s="88">
        <v>180</v>
      </c>
      <c r="K20" s="88">
        <v>180</v>
      </c>
      <c r="L20" s="88">
        <v>180</v>
      </c>
      <c r="M20" s="88">
        <v>180</v>
      </c>
      <c r="N20" s="88">
        <v>180</v>
      </c>
      <c r="O20" s="88">
        <v>236</v>
      </c>
      <c r="P20" s="88"/>
      <c r="Q20" s="31"/>
      <c r="R20" s="103">
        <v>1496</v>
      </c>
      <c r="S20" s="42">
        <v>12</v>
      </c>
      <c r="T20" s="106">
        <v>278.85982011943349</v>
      </c>
      <c r="V20" s="43">
        <f t="shared" si="0"/>
        <v>278.85982011943349</v>
      </c>
      <c r="W20" s="41"/>
    </row>
    <row r="21" spans="1:23" ht="15.75" x14ac:dyDescent="0.25">
      <c r="A21" s="50">
        <v>13</v>
      </c>
      <c r="B21" s="91"/>
      <c r="C21" s="90" t="s">
        <v>31</v>
      </c>
      <c r="D21" s="39"/>
      <c r="E21" s="89" t="s">
        <v>70</v>
      </c>
      <c r="F21" s="98" t="s">
        <v>81</v>
      </c>
      <c r="G21" s="65">
        <v>10.3</v>
      </c>
      <c r="H21" s="88">
        <v>180</v>
      </c>
      <c r="I21" s="88">
        <v>180</v>
      </c>
      <c r="J21" s="88">
        <v>180</v>
      </c>
      <c r="K21" s="88">
        <v>180</v>
      </c>
      <c r="L21" s="88">
        <v>180</v>
      </c>
      <c r="M21" s="88">
        <v>180</v>
      </c>
      <c r="N21" s="88">
        <v>180</v>
      </c>
      <c r="O21" s="88">
        <v>221</v>
      </c>
      <c r="P21" s="88"/>
      <c r="Q21" s="31"/>
      <c r="R21" s="103">
        <v>1481</v>
      </c>
      <c r="S21" s="42">
        <v>13</v>
      </c>
      <c r="T21" s="106">
        <v>251.24002915333847</v>
      </c>
      <c r="V21" s="43">
        <f t="shared" si="0"/>
        <v>251.24002915333847</v>
      </c>
      <c r="W21" s="41"/>
    </row>
    <row r="22" spans="1:23" ht="15.75" x14ac:dyDescent="0.25">
      <c r="A22" s="50">
        <v>14</v>
      </c>
      <c r="B22" s="89" t="s">
        <v>18</v>
      </c>
      <c r="C22" s="90" t="s">
        <v>32</v>
      </c>
      <c r="D22" s="44"/>
      <c r="E22" s="89" t="s">
        <v>68</v>
      </c>
      <c r="F22" s="95" t="s">
        <v>82</v>
      </c>
      <c r="G22" s="64">
        <v>10.4</v>
      </c>
      <c r="H22" s="88">
        <v>180</v>
      </c>
      <c r="I22" s="88">
        <v>180</v>
      </c>
      <c r="J22" s="88">
        <v>180</v>
      </c>
      <c r="K22" s="88">
        <v>180</v>
      </c>
      <c r="L22" s="88">
        <v>180</v>
      </c>
      <c r="M22" s="88">
        <v>180</v>
      </c>
      <c r="N22" s="88">
        <v>180</v>
      </c>
      <c r="O22" s="88">
        <v>208</v>
      </c>
      <c r="P22" s="88"/>
      <c r="Q22" s="31"/>
      <c r="R22" s="103">
        <v>1468</v>
      </c>
      <c r="S22" s="42">
        <v>14</v>
      </c>
      <c r="T22" s="106">
        <v>227.21509427053059</v>
      </c>
      <c r="V22" s="43">
        <f t="shared" si="0"/>
        <v>227.21509427053059</v>
      </c>
      <c r="W22" s="41"/>
    </row>
    <row r="23" spans="1:23" ht="15.75" x14ac:dyDescent="0.25">
      <c r="A23" s="50">
        <v>15</v>
      </c>
      <c r="B23" s="89"/>
      <c r="C23" s="88" t="s">
        <v>33</v>
      </c>
      <c r="D23" s="44"/>
      <c r="E23" s="93" t="s">
        <v>71</v>
      </c>
      <c r="F23" s="98" t="s">
        <v>77</v>
      </c>
      <c r="G23" s="65">
        <v>22</v>
      </c>
      <c r="H23" s="88">
        <v>180</v>
      </c>
      <c r="I23" s="88">
        <v>180</v>
      </c>
      <c r="J23" s="88">
        <v>180</v>
      </c>
      <c r="K23" s="88">
        <v>180</v>
      </c>
      <c r="L23" s="88">
        <v>180</v>
      </c>
      <c r="M23" s="88">
        <v>180</v>
      </c>
      <c r="N23" s="88">
        <v>177</v>
      </c>
      <c r="O23" s="88"/>
      <c r="P23" s="88"/>
      <c r="Q23" s="31"/>
      <c r="R23" s="103">
        <v>1257</v>
      </c>
      <c r="S23" s="42">
        <v>15</v>
      </c>
      <c r="T23" s="106">
        <v>206.24480638191793</v>
      </c>
      <c r="V23" s="43">
        <f t="shared" si="0"/>
        <v>206.24480638191793</v>
      </c>
      <c r="W23" s="41"/>
    </row>
    <row r="24" spans="1:23" ht="15.75" x14ac:dyDescent="0.25">
      <c r="A24" s="50">
        <v>16</v>
      </c>
      <c r="B24" s="88"/>
      <c r="C24" s="88" t="s">
        <v>34</v>
      </c>
      <c r="D24" s="39"/>
      <c r="E24" s="93" t="s">
        <v>70</v>
      </c>
      <c r="F24" s="98" t="s">
        <v>83</v>
      </c>
      <c r="G24" s="64">
        <v>0</v>
      </c>
      <c r="H24" s="88">
        <v>180</v>
      </c>
      <c r="I24" s="88">
        <v>180</v>
      </c>
      <c r="J24" s="88">
        <v>180</v>
      </c>
      <c r="K24" s="88">
        <v>180</v>
      </c>
      <c r="L24" s="88">
        <v>180</v>
      </c>
      <c r="M24" s="88">
        <v>180</v>
      </c>
      <c r="N24" s="88">
        <v>173</v>
      </c>
      <c r="O24" s="88"/>
      <c r="P24" s="88"/>
      <c r="Q24" s="31"/>
      <c r="R24" s="103">
        <v>1253</v>
      </c>
      <c r="S24" s="42">
        <v>16</v>
      </c>
      <c r="T24" s="106">
        <v>187.87351210188672</v>
      </c>
      <c r="V24" s="43">
        <f t="shared" si="0"/>
        <v>187.87351210188672</v>
      </c>
      <c r="W24" s="41"/>
    </row>
    <row r="25" spans="1:23" ht="15.75" x14ac:dyDescent="0.25">
      <c r="A25" s="50">
        <v>17</v>
      </c>
      <c r="B25" s="89"/>
      <c r="C25" s="88" t="s">
        <v>35</v>
      </c>
      <c r="D25" s="39"/>
      <c r="E25" s="93" t="s">
        <v>70</v>
      </c>
      <c r="F25" s="95" t="s">
        <v>84</v>
      </c>
      <c r="G25" s="64">
        <v>14.1</v>
      </c>
      <c r="H25" s="88">
        <v>147</v>
      </c>
      <c r="I25" s="88">
        <v>180</v>
      </c>
      <c r="J25" s="88">
        <v>180</v>
      </c>
      <c r="K25" s="88">
        <v>180</v>
      </c>
      <c r="L25" s="88">
        <v>180</v>
      </c>
      <c r="M25" s="88">
        <v>180</v>
      </c>
      <c r="N25" s="88">
        <v>180</v>
      </c>
      <c r="O25" s="88"/>
      <c r="P25" s="88"/>
      <c r="Q25" s="31"/>
      <c r="R25" s="103">
        <v>1227</v>
      </c>
      <c r="S25" s="42">
        <v>17</v>
      </c>
      <c r="T25" s="106">
        <v>171.7184646039741</v>
      </c>
      <c r="V25" s="43">
        <f t="shared" si="0"/>
        <v>171.7184646039741</v>
      </c>
      <c r="W25" s="41"/>
    </row>
    <row r="26" spans="1:23" ht="15.75" x14ac:dyDescent="0.25">
      <c r="A26" s="50">
        <v>18</v>
      </c>
      <c r="B26" s="89"/>
      <c r="C26" s="88" t="s">
        <v>36</v>
      </c>
      <c r="D26" s="25"/>
      <c r="E26" s="93" t="s">
        <v>70</v>
      </c>
      <c r="F26" s="98" t="s">
        <v>85</v>
      </c>
      <c r="G26" s="65">
        <v>9.9</v>
      </c>
      <c r="H26" s="88">
        <v>180</v>
      </c>
      <c r="I26" s="88">
        <v>132</v>
      </c>
      <c r="J26" s="88">
        <v>180</v>
      </c>
      <c r="K26" s="88">
        <v>180</v>
      </c>
      <c r="L26" s="88">
        <v>180</v>
      </c>
      <c r="M26" s="88">
        <v>180</v>
      </c>
      <c r="N26" s="88">
        <v>180</v>
      </c>
      <c r="O26" s="88"/>
      <c r="P26" s="88"/>
      <c r="Q26" s="31"/>
      <c r="R26" s="103">
        <v>1212</v>
      </c>
      <c r="S26" s="42">
        <v>18</v>
      </c>
      <c r="T26" s="106">
        <v>157.45865992494868</v>
      </c>
      <c r="V26" s="43">
        <f t="shared" si="0"/>
        <v>157.45865992494868</v>
      </c>
      <c r="W26" s="41"/>
    </row>
    <row r="27" spans="1:23" ht="15.75" x14ac:dyDescent="0.25">
      <c r="A27" s="50">
        <v>19</v>
      </c>
      <c r="B27" s="89" t="s">
        <v>18</v>
      </c>
      <c r="C27" s="90" t="s">
        <v>37</v>
      </c>
      <c r="D27" s="25"/>
      <c r="E27" s="89">
        <v>2</v>
      </c>
      <c r="F27" s="99" t="s">
        <v>86</v>
      </c>
      <c r="G27" s="64">
        <v>17.7</v>
      </c>
      <c r="H27" s="88">
        <v>180</v>
      </c>
      <c r="I27" s="88">
        <v>180</v>
      </c>
      <c r="J27" s="88">
        <v>125</v>
      </c>
      <c r="K27" s="88">
        <v>180</v>
      </c>
      <c r="L27" s="88">
        <v>180</v>
      </c>
      <c r="M27" s="88">
        <v>180</v>
      </c>
      <c r="N27" s="88">
        <v>180</v>
      </c>
      <c r="O27" s="88"/>
      <c r="P27" s="88"/>
      <c r="Q27" s="31"/>
      <c r="R27" s="103">
        <v>1205</v>
      </c>
      <c r="S27" s="42">
        <v>19</v>
      </c>
      <c r="T27" s="106">
        <v>144.82482961441508</v>
      </c>
      <c r="V27" s="43">
        <f t="shared" si="0"/>
        <v>144.82482961441508</v>
      </c>
      <c r="W27" s="41"/>
    </row>
    <row r="28" spans="1:23" ht="15.75" x14ac:dyDescent="0.25">
      <c r="A28" s="50">
        <v>20</v>
      </c>
      <c r="B28" s="89" t="s">
        <v>18</v>
      </c>
      <c r="C28" s="90" t="s">
        <v>38</v>
      </c>
      <c r="D28" s="39"/>
      <c r="E28" s="89">
        <v>3</v>
      </c>
      <c r="F28" s="98" t="s">
        <v>87</v>
      </c>
      <c r="G28" s="65">
        <v>0</v>
      </c>
      <c r="H28" s="88">
        <v>180</v>
      </c>
      <c r="I28" s="88">
        <v>90</v>
      </c>
      <c r="J28" s="88">
        <v>180</v>
      </c>
      <c r="K28" s="88">
        <v>180</v>
      </c>
      <c r="L28" s="88">
        <v>180</v>
      </c>
      <c r="M28" s="88">
        <v>180</v>
      </c>
      <c r="N28" s="88">
        <v>180</v>
      </c>
      <c r="O28" s="88"/>
      <c r="P28" s="88"/>
      <c r="Q28" s="31"/>
      <c r="R28" s="103">
        <v>1170</v>
      </c>
      <c r="S28" s="42">
        <v>20</v>
      </c>
      <c r="T28" s="106">
        <v>133.59079593621746</v>
      </c>
      <c r="V28" s="43">
        <f t="shared" si="0"/>
        <v>133.59079593621746</v>
      </c>
      <c r="W28" s="41"/>
    </row>
    <row r="29" spans="1:23" ht="15.75" x14ac:dyDescent="0.25">
      <c r="A29" s="50">
        <v>21</v>
      </c>
      <c r="B29" s="89"/>
      <c r="C29" s="92" t="s">
        <v>39</v>
      </c>
      <c r="D29" s="22"/>
      <c r="E29" s="89" t="s">
        <v>70</v>
      </c>
      <c r="F29" s="96" t="s">
        <v>86</v>
      </c>
      <c r="G29" s="64">
        <v>21.9</v>
      </c>
      <c r="H29" s="88">
        <v>180</v>
      </c>
      <c r="I29" s="88">
        <v>103</v>
      </c>
      <c r="J29" s="88">
        <v>180</v>
      </c>
      <c r="K29" s="88">
        <v>153</v>
      </c>
      <c r="L29" s="88">
        <v>180</v>
      </c>
      <c r="M29" s="88">
        <v>180</v>
      </c>
      <c r="N29" s="88">
        <v>180</v>
      </c>
      <c r="O29" s="88"/>
      <c r="P29" s="88"/>
      <c r="Q29" s="31"/>
      <c r="R29" s="103">
        <v>1156</v>
      </c>
      <c r="S29" s="42">
        <v>21</v>
      </c>
      <c r="T29" s="106">
        <v>123.56616548839985</v>
      </c>
      <c r="V29" s="43">
        <f t="shared" si="0"/>
        <v>123.56616548839985</v>
      </c>
      <c r="W29" s="41"/>
    </row>
    <row r="30" spans="1:23" ht="15.75" x14ac:dyDescent="0.25">
      <c r="A30" s="50">
        <v>22</v>
      </c>
      <c r="B30" s="89"/>
      <c r="C30" s="88" t="s">
        <v>40</v>
      </c>
      <c r="D30" s="39"/>
      <c r="E30" s="93" t="s">
        <v>68</v>
      </c>
      <c r="F30" s="88" t="s">
        <v>88</v>
      </c>
      <c r="G30" s="65">
        <v>1</v>
      </c>
      <c r="H30" s="88">
        <v>180</v>
      </c>
      <c r="I30" s="88">
        <v>56</v>
      </c>
      <c r="J30" s="88">
        <v>180</v>
      </c>
      <c r="K30" s="88">
        <v>180</v>
      </c>
      <c r="L30" s="88">
        <v>180</v>
      </c>
      <c r="M30" s="88">
        <v>180</v>
      </c>
      <c r="N30" s="88">
        <v>180</v>
      </c>
      <c r="O30" s="88"/>
      <c r="P30" s="88"/>
      <c r="Q30" s="31"/>
      <c r="R30" s="103">
        <v>1136</v>
      </c>
      <c r="S30" s="42">
        <v>22</v>
      </c>
      <c r="T30" s="106">
        <v>114.59023470233409</v>
      </c>
      <c r="V30" s="43">
        <f t="shared" si="0"/>
        <v>114.59023470233409</v>
      </c>
      <c r="W30" s="41"/>
    </row>
    <row r="31" spans="1:23" ht="15.75" x14ac:dyDescent="0.25">
      <c r="A31" s="50">
        <v>23</v>
      </c>
      <c r="B31" s="89"/>
      <c r="C31" s="90" t="s">
        <v>41</v>
      </c>
      <c r="D31" s="44"/>
      <c r="E31" s="89" t="s">
        <v>68</v>
      </c>
      <c r="F31" s="95" t="s">
        <v>83</v>
      </c>
      <c r="G31" s="64">
        <v>6.2</v>
      </c>
      <c r="H31" s="88">
        <v>180</v>
      </c>
      <c r="I31" s="88">
        <v>92</v>
      </c>
      <c r="J31" s="88">
        <v>180</v>
      </c>
      <c r="K31" s="88">
        <v>180</v>
      </c>
      <c r="L31" s="88">
        <v>180</v>
      </c>
      <c r="M31" s="88">
        <v>180</v>
      </c>
      <c r="N31" s="88">
        <v>136</v>
      </c>
      <c r="O31" s="88"/>
      <c r="P31" s="88"/>
      <c r="Q31" s="31"/>
      <c r="R31" s="103">
        <v>1128</v>
      </c>
      <c r="S31" s="42">
        <v>23</v>
      </c>
      <c r="T31" s="106">
        <v>106.52694559376448</v>
      </c>
      <c r="V31" s="43">
        <f t="shared" si="0"/>
        <v>106.52694559376448</v>
      </c>
      <c r="W31" s="41"/>
    </row>
    <row r="32" spans="1:23" ht="15.75" x14ac:dyDescent="0.25">
      <c r="A32" s="50">
        <v>24</v>
      </c>
      <c r="B32" s="89"/>
      <c r="C32" s="90" t="s">
        <v>42</v>
      </c>
      <c r="D32" s="25"/>
      <c r="E32" s="89" t="s">
        <v>71</v>
      </c>
      <c r="F32" s="98" t="s">
        <v>86</v>
      </c>
      <c r="G32" s="65">
        <v>60.9</v>
      </c>
      <c r="H32" s="88">
        <v>180</v>
      </c>
      <c r="I32" s="88">
        <v>180</v>
      </c>
      <c r="J32" s="88">
        <v>180</v>
      </c>
      <c r="K32" s="88">
        <v>0</v>
      </c>
      <c r="L32" s="88">
        <v>180</v>
      </c>
      <c r="M32" s="88">
        <v>180</v>
      </c>
      <c r="N32" s="88">
        <v>180</v>
      </c>
      <c r="O32" s="88"/>
      <c r="P32" s="88"/>
      <c r="Q32" s="31"/>
      <c r="R32" s="103">
        <v>1080</v>
      </c>
      <c r="S32" s="42">
        <v>24</v>
      </c>
      <c r="T32" s="106">
        <v>99.260728633217823</v>
      </c>
      <c r="V32" s="43">
        <f t="shared" si="0"/>
        <v>99.260728633217823</v>
      </c>
      <c r="W32" s="41"/>
    </row>
    <row r="33" spans="1:23" ht="15.75" x14ac:dyDescent="0.25">
      <c r="A33" s="50">
        <v>25</v>
      </c>
      <c r="B33" s="89"/>
      <c r="C33" s="90" t="s">
        <v>43</v>
      </c>
      <c r="D33" s="22"/>
      <c r="E33" s="93" t="s">
        <v>69</v>
      </c>
      <c r="F33" s="88" t="s">
        <v>75</v>
      </c>
      <c r="G33" s="64">
        <v>79.900000000000006</v>
      </c>
      <c r="H33" s="88">
        <v>180</v>
      </c>
      <c r="I33" s="88">
        <v>180</v>
      </c>
      <c r="J33" s="88">
        <v>164</v>
      </c>
      <c r="K33" s="88">
        <v>11</v>
      </c>
      <c r="L33" s="88">
        <v>180</v>
      </c>
      <c r="M33" s="88">
        <v>180</v>
      </c>
      <c r="N33" s="88">
        <v>180</v>
      </c>
      <c r="O33" s="88"/>
      <c r="P33" s="88"/>
      <c r="Q33" s="31"/>
      <c r="R33" s="103">
        <v>1075</v>
      </c>
      <c r="S33" s="42">
        <v>25</v>
      </c>
      <c r="T33" s="106">
        <v>92.693083358231235</v>
      </c>
      <c r="V33" s="43">
        <f t="shared" si="0"/>
        <v>92.693083358231235</v>
      </c>
      <c r="W33" s="41"/>
    </row>
    <row r="34" spans="1:23" ht="15.75" x14ac:dyDescent="0.25">
      <c r="A34" s="50">
        <v>26</v>
      </c>
      <c r="B34" s="89" t="s">
        <v>18</v>
      </c>
      <c r="C34" s="88" t="s">
        <v>44</v>
      </c>
      <c r="D34" s="25"/>
      <c r="E34" s="93">
        <v>2</v>
      </c>
      <c r="F34" s="88" t="s">
        <v>89</v>
      </c>
      <c r="G34" s="64">
        <v>0</v>
      </c>
      <c r="H34" s="88">
        <v>180</v>
      </c>
      <c r="I34" s="88">
        <v>123</v>
      </c>
      <c r="J34" s="88">
        <v>180</v>
      </c>
      <c r="K34" s="88">
        <v>180</v>
      </c>
      <c r="L34" s="88">
        <v>159</v>
      </c>
      <c r="M34" s="88">
        <v>180</v>
      </c>
      <c r="N34" s="88">
        <v>6</v>
      </c>
      <c r="O34" s="88"/>
      <c r="P34" s="88"/>
      <c r="Q34" s="31"/>
      <c r="R34" s="103">
        <v>1008</v>
      </c>
      <c r="S34" s="42">
        <v>26</v>
      </c>
      <c r="T34" s="106">
        <v>86.739766720545177</v>
      </c>
      <c r="V34" s="43">
        <f t="shared" si="0"/>
        <v>86.739766720545177</v>
      </c>
      <c r="W34" s="41"/>
    </row>
    <row r="35" spans="1:23" ht="15.75" x14ac:dyDescent="0.25">
      <c r="A35" s="50">
        <v>27</v>
      </c>
      <c r="B35" s="89"/>
      <c r="C35" s="90" t="s">
        <v>45</v>
      </c>
      <c r="D35" s="25"/>
      <c r="E35" s="89" t="s">
        <v>70</v>
      </c>
      <c r="F35" s="51" t="s">
        <v>90</v>
      </c>
      <c r="G35" s="64">
        <v>21</v>
      </c>
      <c r="H35" s="88">
        <v>180</v>
      </c>
      <c r="I35" s="88">
        <v>180</v>
      </c>
      <c r="J35" s="88">
        <v>180</v>
      </c>
      <c r="K35" s="88">
        <v>0</v>
      </c>
      <c r="L35" s="88">
        <v>180</v>
      </c>
      <c r="M35" s="88">
        <v>100</v>
      </c>
      <c r="N35" s="88">
        <v>180</v>
      </c>
      <c r="O35" s="88"/>
      <c r="P35" s="88"/>
      <c r="Q35" s="31"/>
      <c r="R35" s="103">
        <v>1000</v>
      </c>
      <c r="S35" s="42">
        <v>27</v>
      </c>
      <c r="T35" s="106">
        <v>81.328479303746022</v>
      </c>
      <c r="V35" s="43">
        <f t="shared" si="0"/>
        <v>81.328479303746022</v>
      </c>
      <c r="W35" s="41"/>
    </row>
    <row r="36" spans="1:23" ht="15.75" x14ac:dyDescent="0.25">
      <c r="A36" s="50">
        <v>28</v>
      </c>
      <c r="B36" s="88"/>
      <c r="C36" s="88" t="s">
        <v>46</v>
      </c>
      <c r="D36" s="45"/>
      <c r="E36" s="93">
        <v>2</v>
      </c>
      <c r="F36" s="88" t="s">
        <v>77</v>
      </c>
      <c r="G36" s="64">
        <v>0</v>
      </c>
      <c r="H36" s="88">
        <v>180</v>
      </c>
      <c r="I36" s="88">
        <v>0</v>
      </c>
      <c r="J36" s="88">
        <v>135</v>
      </c>
      <c r="K36" s="88">
        <v>180</v>
      </c>
      <c r="L36" s="88">
        <v>180</v>
      </c>
      <c r="M36" s="88">
        <v>129</v>
      </c>
      <c r="N36" s="88">
        <v>180</v>
      </c>
      <c r="O36" s="88"/>
      <c r="P36" s="88"/>
      <c r="Q36" s="32"/>
      <c r="R36" s="105">
        <v>984</v>
      </c>
      <c r="S36" s="42">
        <v>28</v>
      </c>
      <c r="T36" s="106">
        <v>76.396958219379414</v>
      </c>
      <c r="V36" s="43">
        <f t="shared" si="0"/>
        <v>76.396958219379414</v>
      </c>
      <c r="W36" s="41"/>
    </row>
    <row r="37" spans="1:23" ht="15.75" x14ac:dyDescent="0.25">
      <c r="A37" s="50">
        <v>29</v>
      </c>
      <c r="B37" s="89"/>
      <c r="C37" s="90" t="s">
        <v>47</v>
      </c>
      <c r="D37" s="39"/>
      <c r="E37" s="89">
        <v>3</v>
      </c>
      <c r="F37" s="98" t="s">
        <v>88</v>
      </c>
      <c r="G37" s="65">
        <v>0</v>
      </c>
      <c r="H37" s="88">
        <v>180</v>
      </c>
      <c r="I37" s="88">
        <v>106</v>
      </c>
      <c r="J37" s="88">
        <v>71</v>
      </c>
      <c r="K37" s="88">
        <v>180</v>
      </c>
      <c r="L37" s="88">
        <v>79</v>
      </c>
      <c r="M37" s="88">
        <v>180</v>
      </c>
      <c r="N37" s="88">
        <v>180</v>
      </c>
      <c r="O37" s="88"/>
      <c r="P37" s="88"/>
      <c r="Q37" s="31"/>
      <c r="R37" s="103">
        <v>976</v>
      </c>
      <c r="S37" s="42">
        <v>29</v>
      </c>
      <c r="T37" s="106">
        <v>71.891401823680027</v>
      </c>
      <c r="V37" s="43">
        <f t="shared" si="0"/>
        <v>71.891401823680027</v>
      </c>
      <c r="W37" s="41"/>
    </row>
    <row r="38" spans="1:23" ht="15.75" x14ac:dyDescent="0.25">
      <c r="A38" s="50">
        <v>30</v>
      </c>
      <c r="B38" s="89"/>
      <c r="C38" s="88" t="s">
        <v>48</v>
      </c>
      <c r="D38" s="45"/>
      <c r="E38" s="93" t="s">
        <v>70</v>
      </c>
      <c r="F38" s="98" t="s">
        <v>91</v>
      </c>
      <c r="G38" s="64">
        <v>33.4</v>
      </c>
      <c r="H38" s="88">
        <v>180</v>
      </c>
      <c r="I38" s="88">
        <v>180</v>
      </c>
      <c r="J38" s="88">
        <v>82</v>
      </c>
      <c r="K38" s="88">
        <v>0</v>
      </c>
      <c r="L38" s="88">
        <v>180</v>
      </c>
      <c r="M38" s="88">
        <v>180</v>
      </c>
      <c r="N38" s="88">
        <v>146</v>
      </c>
      <c r="O38" s="88"/>
      <c r="P38" s="88"/>
      <c r="Q38" s="31"/>
      <c r="R38" s="103">
        <v>948</v>
      </c>
      <c r="S38" s="42">
        <v>30</v>
      </c>
      <c r="T38" s="106">
        <v>67.765165218459686</v>
      </c>
      <c r="V38" s="43">
        <f t="shared" si="0"/>
        <v>67.765165218459686</v>
      </c>
      <c r="W38" s="41"/>
    </row>
    <row r="39" spans="1:23" ht="15.75" x14ac:dyDescent="0.25">
      <c r="A39" s="50">
        <v>31</v>
      </c>
      <c r="B39" s="89" t="s">
        <v>18</v>
      </c>
      <c r="C39" s="90" t="s">
        <v>49</v>
      </c>
      <c r="D39" s="44"/>
      <c r="E39" s="93">
        <v>2</v>
      </c>
      <c r="F39" s="88" t="s">
        <v>92</v>
      </c>
      <c r="G39" s="64">
        <v>0</v>
      </c>
      <c r="H39" s="88">
        <v>180</v>
      </c>
      <c r="I39" s="88">
        <v>44</v>
      </c>
      <c r="J39" s="88">
        <v>74</v>
      </c>
      <c r="K39" s="88">
        <v>88</v>
      </c>
      <c r="L39" s="88">
        <v>180</v>
      </c>
      <c r="M39" s="88">
        <v>82</v>
      </c>
      <c r="N39" s="88">
        <v>180</v>
      </c>
      <c r="O39" s="88"/>
      <c r="P39" s="88"/>
      <c r="Q39" s="31"/>
      <c r="R39" s="103">
        <v>828</v>
      </c>
      <c r="S39" s="42">
        <v>31</v>
      </c>
      <c r="T39" s="106">
        <v>63.977676960354685</v>
      </c>
      <c r="V39" s="43">
        <f t="shared" si="0"/>
        <v>63.977676960354685</v>
      </c>
      <c r="W39" s="43"/>
    </row>
    <row r="40" spans="1:23" ht="15" customHeight="1" x14ac:dyDescent="0.25">
      <c r="A40" s="50">
        <v>32</v>
      </c>
      <c r="B40" s="89"/>
      <c r="C40" s="88" t="s">
        <v>50</v>
      </c>
      <c r="D40" s="45"/>
      <c r="E40" s="93" t="s">
        <v>70</v>
      </c>
      <c r="F40" s="95" t="s">
        <v>73</v>
      </c>
      <c r="G40" s="64">
        <v>1.8</v>
      </c>
      <c r="H40" s="88">
        <v>180</v>
      </c>
      <c r="I40" s="88">
        <v>180</v>
      </c>
      <c r="J40" s="88">
        <v>180</v>
      </c>
      <c r="K40" s="88">
        <v>180</v>
      </c>
      <c r="L40" s="88">
        <v>52</v>
      </c>
      <c r="M40" s="88">
        <v>0</v>
      </c>
      <c r="N40" s="88">
        <v>0</v>
      </c>
      <c r="O40" s="88"/>
      <c r="P40" s="88"/>
      <c r="Q40" s="31"/>
      <c r="R40" s="103">
        <v>772</v>
      </c>
      <c r="S40" s="42">
        <v>32</v>
      </c>
      <c r="T40" s="106">
        <v>60.493536786149093</v>
      </c>
      <c r="V40" s="43">
        <f t="shared" si="0"/>
        <v>60.493536786149093</v>
      </c>
      <c r="W40" s="43"/>
    </row>
    <row r="41" spans="1:23" ht="15.75" x14ac:dyDescent="0.25">
      <c r="A41" s="50">
        <v>33</v>
      </c>
      <c r="B41" s="88"/>
      <c r="C41" s="90" t="s">
        <v>51</v>
      </c>
      <c r="D41" s="39"/>
      <c r="E41" s="89">
        <v>1</v>
      </c>
      <c r="F41" s="95" t="s">
        <v>88</v>
      </c>
      <c r="G41" s="66">
        <v>0</v>
      </c>
      <c r="H41" s="88">
        <v>77</v>
      </c>
      <c r="I41" s="88">
        <v>80</v>
      </c>
      <c r="J41" s="88">
        <v>180</v>
      </c>
      <c r="K41" s="88">
        <v>104</v>
      </c>
      <c r="L41" s="88">
        <v>49</v>
      </c>
      <c r="M41" s="88">
        <v>180</v>
      </c>
      <c r="N41" s="88">
        <v>97</v>
      </c>
      <c r="O41" s="88"/>
      <c r="P41" s="88"/>
      <c r="Q41" s="32"/>
      <c r="R41" s="104">
        <v>767</v>
      </c>
      <c r="S41" s="42">
        <v>33</v>
      </c>
      <c r="T41" s="106">
        <v>57.281761784309737</v>
      </c>
      <c r="V41" s="43">
        <f t="shared" si="0"/>
        <v>57.281761784309737</v>
      </c>
      <c r="W41" s="43"/>
    </row>
    <row r="42" spans="1:23" ht="15.75" x14ac:dyDescent="0.25">
      <c r="A42" s="50">
        <v>34</v>
      </c>
      <c r="B42" s="89" t="s">
        <v>18</v>
      </c>
      <c r="C42" s="88" t="s">
        <v>52</v>
      </c>
      <c r="D42" s="44"/>
      <c r="E42" s="93">
        <v>2</v>
      </c>
      <c r="F42" s="100" t="s">
        <v>82</v>
      </c>
      <c r="G42" s="64">
        <v>0</v>
      </c>
      <c r="H42" s="88">
        <v>180</v>
      </c>
      <c r="I42" s="88">
        <v>76</v>
      </c>
      <c r="J42" s="88">
        <v>89</v>
      </c>
      <c r="K42" s="88">
        <v>180</v>
      </c>
      <c r="L42" s="88">
        <v>61</v>
      </c>
      <c r="M42" s="88">
        <v>117</v>
      </c>
      <c r="N42" s="88">
        <v>56</v>
      </c>
      <c r="O42" s="88"/>
      <c r="P42" s="88"/>
      <c r="Q42" s="31"/>
      <c r="R42" s="103">
        <v>759</v>
      </c>
      <c r="S42" s="42" t="s">
        <v>105</v>
      </c>
      <c r="T42" s="106">
        <v>52.942463439691444</v>
      </c>
      <c r="V42" s="43">
        <f t="shared" si="0"/>
        <v>54.315154605446722</v>
      </c>
      <c r="W42" s="43">
        <f>(V42+V43)/2</f>
        <v>52.942463439691444</v>
      </c>
    </row>
    <row r="43" spans="1:23" ht="15.75" x14ac:dyDescent="0.25">
      <c r="A43" s="50">
        <v>35</v>
      </c>
      <c r="B43" s="89"/>
      <c r="C43" s="90" t="s">
        <v>53</v>
      </c>
      <c r="D43" s="25"/>
      <c r="E43" s="89" t="s">
        <v>68</v>
      </c>
      <c r="F43" s="97" t="s">
        <v>93</v>
      </c>
      <c r="G43" s="64">
        <v>0</v>
      </c>
      <c r="H43" s="88">
        <v>119</v>
      </c>
      <c r="I43" s="88">
        <v>50</v>
      </c>
      <c r="J43" s="88">
        <v>180</v>
      </c>
      <c r="K43" s="88">
        <v>180</v>
      </c>
      <c r="L43" s="88">
        <v>0</v>
      </c>
      <c r="M43" s="88">
        <v>50</v>
      </c>
      <c r="N43" s="88">
        <v>180</v>
      </c>
      <c r="O43" s="88"/>
      <c r="P43" s="88"/>
      <c r="Q43" s="31"/>
      <c r="R43" s="103">
        <v>759</v>
      </c>
      <c r="S43" s="42" t="s">
        <v>105</v>
      </c>
      <c r="T43" s="106">
        <v>52.9</v>
      </c>
      <c r="V43" s="43">
        <f t="shared" si="0"/>
        <v>51.569772273936167</v>
      </c>
      <c r="W43" s="43">
        <v>52.9</v>
      </c>
    </row>
    <row r="44" spans="1:23" ht="15.75" x14ac:dyDescent="0.25">
      <c r="A44" s="50">
        <v>36</v>
      </c>
      <c r="B44" s="89" t="s">
        <v>18</v>
      </c>
      <c r="C44" s="90" t="s">
        <v>54</v>
      </c>
      <c r="D44" s="44"/>
      <c r="E44" s="89">
        <v>2</v>
      </c>
      <c r="F44" s="95" t="s">
        <v>79</v>
      </c>
      <c r="G44" s="65">
        <v>16.2</v>
      </c>
      <c r="H44" s="88">
        <v>65</v>
      </c>
      <c r="I44" s="88">
        <v>45</v>
      </c>
      <c r="J44" s="88">
        <v>0</v>
      </c>
      <c r="K44" s="88">
        <v>180</v>
      </c>
      <c r="L44" s="88">
        <v>180</v>
      </c>
      <c r="M44" s="88">
        <v>80</v>
      </c>
      <c r="N44" s="88">
        <v>180</v>
      </c>
      <c r="O44" s="88"/>
      <c r="P44" s="88"/>
      <c r="Q44" s="31"/>
      <c r="R44" s="103">
        <v>730</v>
      </c>
      <c r="S44" s="42">
        <v>36</v>
      </c>
      <c r="T44" s="106">
        <v>49.024478166186839</v>
      </c>
      <c r="V44" s="43">
        <f t="shared" si="0"/>
        <v>49.024478166186839</v>
      </c>
      <c r="W44" s="41"/>
    </row>
    <row r="45" spans="1:23" ht="15.75" x14ac:dyDescent="0.25">
      <c r="A45" s="50">
        <v>37</v>
      </c>
      <c r="B45" s="89" t="s">
        <v>18</v>
      </c>
      <c r="C45" s="88" t="s">
        <v>55</v>
      </c>
      <c r="D45" s="25"/>
      <c r="E45" s="93">
        <v>2</v>
      </c>
      <c r="F45" s="88" t="s">
        <v>81</v>
      </c>
      <c r="G45" s="64">
        <v>0</v>
      </c>
      <c r="H45" s="88">
        <v>78</v>
      </c>
      <c r="I45" s="88">
        <v>60</v>
      </c>
      <c r="J45" s="88">
        <v>125</v>
      </c>
      <c r="K45" s="88">
        <v>142</v>
      </c>
      <c r="L45" s="88">
        <v>180</v>
      </c>
      <c r="M45" s="88">
        <v>55</v>
      </c>
      <c r="N45" s="88">
        <v>86</v>
      </c>
      <c r="O45" s="88"/>
      <c r="P45" s="88"/>
      <c r="Q45" s="31"/>
      <c r="R45" s="103">
        <v>726</v>
      </c>
      <c r="S45" s="42">
        <v>37</v>
      </c>
      <c r="T45" s="106">
        <v>46.660562946029074</v>
      </c>
      <c r="V45" s="43">
        <f t="shared" si="0"/>
        <v>46.660562946029074</v>
      </c>
      <c r="W45" s="41"/>
    </row>
    <row r="46" spans="1:23" ht="15.75" x14ac:dyDescent="0.25">
      <c r="A46" s="50">
        <v>38</v>
      </c>
      <c r="B46" s="89"/>
      <c r="C46" s="90" t="s">
        <v>56</v>
      </c>
      <c r="D46" s="25"/>
      <c r="E46" s="89" t="s">
        <v>70</v>
      </c>
      <c r="F46" s="96" t="s">
        <v>94</v>
      </c>
      <c r="G46" s="65">
        <v>18.2</v>
      </c>
      <c r="H46" s="88">
        <v>180</v>
      </c>
      <c r="I46" s="88">
        <v>99</v>
      </c>
      <c r="J46" s="88">
        <v>180</v>
      </c>
      <c r="K46" s="88">
        <v>64</v>
      </c>
      <c r="L46" s="88">
        <v>180</v>
      </c>
      <c r="M46" s="88">
        <v>0</v>
      </c>
      <c r="N46" s="88">
        <v>0</v>
      </c>
      <c r="O46" s="88"/>
      <c r="P46" s="88"/>
      <c r="Q46" s="31"/>
      <c r="R46" s="103">
        <v>703</v>
      </c>
      <c r="S46" s="42">
        <v>38</v>
      </c>
      <c r="T46" s="106">
        <v>44.461422847935111</v>
      </c>
      <c r="V46" s="43">
        <f t="shared" si="0"/>
        <v>44.461422847935111</v>
      </c>
      <c r="W46" s="41"/>
    </row>
    <row r="47" spans="1:23" ht="15.75" x14ac:dyDescent="0.25">
      <c r="A47" s="50">
        <v>39</v>
      </c>
      <c r="B47" s="89" t="s">
        <v>18</v>
      </c>
      <c r="C47" s="90" t="s">
        <v>57</v>
      </c>
      <c r="D47" s="45"/>
      <c r="E47" s="93">
        <v>2</v>
      </c>
      <c r="F47" s="88" t="s">
        <v>81</v>
      </c>
      <c r="G47" s="65">
        <v>0</v>
      </c>
      <c r="H47" s="88">
        <v>150</v>
      </c>
      <c r="I47" s="88">
        <v>115</v>
      </c>
      <c r="J47" s="88">
        <v>180</v>
      </c>
      <c r="K47" s="88">
        <v>0</v>
      </c>
      <c r="L47" s="88">
        <v>0</v>
      </c>
      <c r="M47" s="88">
        <v>74</v>
      </c>
      <c r="N47" s="88">
        <v>180</v>
      </c>
      <c r="O47" s="88"/>
      <c r="P47" s="88"/>
      <c r="Q47" s="31"/>
      <c r="R47" s="103">
        <v>699</v>
      </c>
      <c r="S47" s="42">
        <v>39</v>
      </c>
      <c r="T47" s="106">
        <v>42.412285798262459</v>
      </c>
      <c r="V47" s="43">
        <f t="shared" si="0"/>
        <v>42.412285798262459</v>
      </c>
      <c r="W47" s="41"/>
    </row>
    <row r="48" spans="1:23" ht="15.75" x14ac:dyDescent="0.25">
      <c r="A48" s="50">
        <v>40</v>
      </c>
      <c r="B48" s="89" t="s">
        <v>18</v>
      </c>
      <c r="C48" s="90" t="s">
        <v>58</v>
      </c>
      <c r="D48" s="52"/>
      <c r="E48" s="89">
        <v>1</v>
      </c>
      <c r="F48" s="95" t="s">
        <v>95</v>
      </c>
      <c r="G48" s="64">
        <v>0.5</v>
      </c>
      <c r="H48" s="88">
        <v>180</v>
      </c>
      <c r="I48" s="88">
        <v>114</v>
      </c>
      <c r="J48" s="88">
        <v>180</v>
      </c>
      <c r="K48" s="88">
        <v>180</v>
      </c>
      <c r="L48" s="88">
        <v>0</v>
      </c>
      <c r="M48" s="88">
        <v>0</v>
      </c>
      <c r="N48" s="88">
        <v>0</v>
      </c>
      <c r="O48" s="88"/>
      <c r="P48" s="88"/>
      <c r="Q48" s="31"/>
      <c r="R48" s="103">
        <v>654</v>
      </c>
      <c r="S48" s="42">
        <v>40</v>
      </c>
      <c r="T48" s="106">
        <v>40.499977563017325</v>
      </c>
      <c r="V48" s="43">
        <f t="shared" si="0"/>
        <v>40.499977563017325</v>
      </c>
      <c r="W48" s="41"/>
    </row>
    <row r="49" spans="1:23" ht="15.75" x14ac:dyDescent="0.25">
      <c r="A49" s="50">
        <v>41</v>
      </c>
      <c r="B49" s="89"/>
      <c r="C49" s="88" t="s">
        <v>59</v>
      </c>
      <c r="D49" s="25"/>
      <c r="E49" s="93" t="s">
        <v>68</v>
      </c>
      <c r="F49" s="95" t="s">
        <v>73</v>
      </c>
      <c r="G49" s="66">
        <v>3.6</v>
      </c>
      <c r="H49" s="88">
        <v>92</v>
      </c>
      <c r="I49" s="88">
        <v>96</v>
      </c>
      <c r="J49" s="88">
        <v>94</v>
      </c>
      <c r="K49" s="88">
        <v>180</v>
      </c>
      <c r="L49" s="88">
        <v>0</v>
      </c>
      <c r="M49" s="88">
        <v>180</v>
      </c>
      <c r="N49" s="88">
        <v>0</v>
      </c>
      <c r="O49" s="88"/>
      <c r="P49" s="88"/>
      <c r="Q49" s="31"/>
      <c r="R49" s="103">
        <v>642</v>
      </c>
      <c r="S49" s="42">
        <v>41</v>
      </c>
      <c r="T49" s="106">
        <v>38.712721487397054</v>
      </c>
      <c r="V49" s="43">
        <f t="shared" si="0"/>
        <v>38.712721487397054</v>
      </c>
      <c r="W49" s="41"/>
    </row>
    <row r="50" spans="1:23" ht="15.75" x14ac:dyDescent="0.25">
      <c r="A50" s="50">
        <v>42</v>
      </c>
      <c r="B50" s="89"/>
      <c r="C50" s="90" t="s">
        <v>60</v>
      </c>
      <c r="D50" s="44"/>
      <c r="E50" s="89">
        <v>2</v>
      </c>
      <c r="F50" s="95" t="s">
        <v>81</v>
      </c>
      <c r="G50" s="66">
        <v>0</v>
      </c>
      <c r="H50" s="88">
        <v>39</v>
      </c>
      <c r="I50" s="88">
        <v>103</v>
      </c>
      <c r="J50" s="88">
        <v>24</v>
      </c>
      <c r="K50" s="88">
        <v>69</v>
      </c>
      <c r="L50" s="41">
        <v>110</v>
      </c>
      <c r="M50" s="88">
        <v>180</v>
      </c>
      <c r="N50" s="88">
        <v>46</v>
      </c>
      <c r="O50" s="88"/>
      <c r="P50" s="88"/>
      <c r="Q50" s="31"/>
      <c r="R50" s="103">
        <v>571</v>
      </c>
      <c r="S50" s="42">
        <v>42</v>
      </c>
      <c r="T50" s="106">
        <v>37.039966511136463</v>
      </c>
      <c r="V50" s="43">
        <f t="shared" si="0"/>
        <v>37.039966511136463</v>
      </c>
      <c r="W50" s="41"/>
    </row>
    <row r="51" spans="1:23" ht="15.75" x14ac:dyDescent="0.25">
      <c r="A51" s="50">
        <v>43</v>
      </c>
      <c r="B51" s="89"/>
      <c r="C51" s="90" t="s">
        <v>61</v>
      </c>
      <c r="D51" s="39"/>
      <c r="E51" s="94" t="s">
        <v>70</v>
      </c>
      <c r="F51" s="95" t="s">
        <v>80</v>
      </c>
      <c r="G51" s="64">
        <v>1.7</v>
      </c>
      <c r="H51" s="88">
        <v>180</v>
      </c>
      <c r="I51" s="88">
        <v>0</v>
      </c>
      <c r="J51" s="88">
        <v>180</v>
      </c>
      <c r="K51" s="88">
        <v>0</v>
      </c>
      <c r="L51" s="88">
        <v>180</v>
      </c>
      <c r="M51" s="88">
        <v>0</v>
      </c>
      <c r="N51" s="88">
        <v>0</v>
      </c>
      <c r="O51" s="88"/>
      <c r="P51" s="88"/>
      <c r="Q51" s="31"/>
      <c r="R51" s="103">
        <v>540</v>
      </c>
      <c r="S51" s="42">
        <v>43</v>
      </c>
      <c r="T51" s="106">
        <v>35.472239055121705</v>
      </c>
      <c r="V51" s="43">
        <f t="shared" si="0"/>
        <v>35.472239055121705</v>
      </c>
      <c r="W51" s="41"/>
    </row>
    <row r="52" spans="1:23" ht="15.75" x14ac:dyDescent="0.25">
      <c r="A52" s="50">
        <v>44</v>
      </c>
      <c r="B52" s="89"/>
      <c r="C52" s="90" t="s">
        <v>62</v>
      </c>
      <c r="D52" s="39"/>
      <c r="E52" s="89" t="s">
        <v>70</v>
      </c>
      <c r="F52" s="95" t="s">
        <v>96</v>
      </c>
      <c r="G52" s="65">
        <v>12.3</v>
      </c>
      <c r="H52" s="88">
        <v>66</v>
      </c>
      <c r="I52" s="88">
        <v>132</v>
      </c>
      <c r="J52" s="88">
        <v>158</v>
      </c>
      <c r="K52" s="101">
        <v>158</v>
      </c>
      <c r="L52" s="88">
        <v>0</v>
      </c>
      <c r="M52" s="88">
        <v>0</v>
      </c>
      <c r="N52" s="88">
        <v>0</v>
      </c>
      <c r="O52" s="88"/>
      <c r="P52" s="88"/>
      <c r="Q52" s="31"/>
      <c r="R52" s="103">
        <v>514</v>
      </c>
      <c r="S52" s="42">
        <v>44</v>
      </c>
      <c r="T52" s="106">
        <v>34.001015119249111</v>
      </c>
      <c r="V52" s="43">
        <f t="shared" si="0"/>
        <v>34.001015119249111</v>
      </c>
      <c r="W52" s="43"/>
    </row>
    <row r="53" spans="1:23" ht="15.75" x14ac:dyDescent="0.25">
      <c r="A53" s="50">
        <v>45</v>
      </c>
      <c r="B53" s="89" t="s">
        <v>18</v>
      </c>
      <c r="C53" s="90" t="s">
        <v>63</v>
      </c>
      <c r="D53" s="25"/>
      <c r="E53" s="93">
        <v>2</v>
      </c>
      <c r="F53" s="88" t="s">
        <v>84</v>
      </c>
      <c r="G53" s="65">
        <v>0</v>
      </c>
      <c r="H53" s="88">
        <v>180</v>
      </c>
      <c r="I53" s="88">
        <v>0</v>
      </c>
      <c r="J53" s="88">
        <v>0</v>
      </c>
      <c r="K53" s="88">
        <v>0</v>
      </c>
      <c r="L53" s="102">
        <v>0</v>
      </c>
      <c r="M53" s="88">
        <v>0</v>
      </c>
      <c r="N53" s="88">
        <v>0</v>
      </c>
      <c r="O53" s="88"/>
      <c r="P53" s="88"/>
      <c r="Q53" s="31"/>
      <c r="R53" s="103">
        <v>338</v>
      </c>
      <c r="S53" s="42">
        <v>45</v>
      </c>
      <c r="T53" s="106">
        <v>32.618609541332638</v>
      </c>
      <c r="V53" s="43">
        <f t="shared" si="0"/>
        <v>32.618609541332638</v>
      </c>
      <c r="W53" s="41"/>
    </row>
    <row r="54" spans="1:23" ht="15.75" x14ac:dyDescent="0.25">
      <c r="A54" s="50">
        <v>46</v>
      </c>
      <c r="B54" s="89"/>
      <c r="C54" s="88" t="s">
        <v>64</v>
      </c>
      <c r="D54" s="44"/>
      <c r="E54" s="93" t="s">
        <v>70</v>
      </c>
      <c r="F54" s="98" t="s">
        <v>87</v>
      </c>
      <c r="G54" s="64">
        <v>10.5</v>
      </c>
      <c r="H54" s="88">
        <v>34</v>
      </c>
      <c r="I54" s="88">
        <v>100</v>
      </c>
      <c r="J54" s="88">
        <v>14</v>
      </c>
      <c r="K54" s="88">
        <v>180</v>
      </c>
      <c r="L54" s="88">
        <v>0</v>
      </c>
      <c r="M54" s="88">
        <v>0</v>
      </c>
      <c r="N54" s="88">
        <v>0</v>
      </c>
      <c r="O54" s="88"/>
      <c r="P54" s="88"/>
      <c r="Q54" s="31"/>
      <c r="R54" s="103">
        <v>328</v>
      </c>
      <c r="S54" s="42">
        <v>46</v>
      </c>
      <c r="T54" s="106">
        <v>31.318079867759835</v>
      </c>
      <c r="V54" s="43">
        <f t="shared" si="0"/>
        <v>31.318079867759835</v>
      </c>
      <c r="W54" s="41"/>
    </row>
    <row r="55" spans="1:23" ht="15.75" x14ac:dyDescent="0.25">
      <c r="A55" s="50">
        <v>47</v>
      </c>
      <c r="B55" s="89"/>
      <c r="C55" s="90" t="s">
        <v>65</v>
      </c>
      <c r="D55" s="22"/>
      <c r="E55" s="89">
        <v>1</v>
      </c>
      <c r="F55" s="96" t="s">
        <v>86</v>
      </c>
      <c r="G55" s="64">
        <v>3.3</v>
      </c>
      <c r="H55" s="88">
        <v>90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96</v>
      </c>
      <c r="O55" s="88"/>
      <c r="P55" s="88"/>
      <c r="Q55" s="31"/>
      <c r="R55" s="103">
        <v>186</v>
      </c>
      <c r="S55" s="42">
        <v>47</v>
      </c>
      <c r="T55" s="106">
        <v>30.093142699174059</v>
      </c>
      <c r="V55" s="43">
        <f t="shared" si="0"/>
        <v>30.093142699174059</v>
      </c>
      <c r="W55" s="43"/>
    </row>
    <row r="56" spans="1:23" ht="15.75" x14ac:dyDescent="0.25">
      <c r="A56" s="50">
        <v>48</v>
      </c>
      <c r="B56" s="89"/>
      <c r="C56" s="88" t="s">
        <v>66</v>
      </c>
      <c r="D56" s="25"/>
      <c r="E56" s="93">
        <v>2</v>
      </c>
      <c r="F56" s="95" t="s">
        <v>77</v>
      </c>
      <c r="G56" s="65">
        <v>0</v>
      </c>
      <c r="H56" s="93" t="s">
        <v>97</v>
      </c>
      <c r="I56" s="93" t="s">
        <v>98</v>
      </c>
      <c r="J56" s="93" t="s">
        <v>99</v>
      </c>
      <c r="K56" s="93" t="s">
        <v>100</v>
      </c>
      <c r="L56" s="93" t="s">
        <v>101</v>
      </c>
      <c r="M56" s="93" t="s">
        <v>102</v>
      </c>
      <c r="N56" s="93" t="s">
        <v>103</v>
      </c>
      <c r="O56" s="88" t="s">
        <v>104</v>
      </c>
      <c r="P56" s="88"/>
      <c r="Q56" s="31"/>
      <c r="R56" s="103">
        <v>0</v>
      </c>
      <c r="S56" s="42">
        <v>48</v>
      </c>
      <c r="T56" s="106">
        <v>0</v>
      </c>
      <c r="V56" s="43">
        <f t="shared" si="0"/>
        <v>28.938100715247199</v>
      </c>
      <c r="W56" s="41"/>
    </row>
    <row r="57" spans="1:23" x14ac:dyDescent="0.25">
      <c r="A57" s="53"/>
      <c r="B57" s="53"/>
      <c r="C57" s="54"/>
      <c r="D57" s="55"/>
      <c r="E57" s="56"/>
      <c r="F57" s="57"/>
      <c r="G57" s="58"/>
      <c r="H57" s="59"/>
      <c r="I57" s="59"/>
      <c r="J57" s="60"/>
      <c r="K57" s="60"/>
      <c r="L57" s="60"/>
      <c r="M57" s="60"/>
      <c r="N57" s="60"/>
      <c r="O57" s="60"/>
      <c r="P57" s="60"/>
      <c r="Q57" s="60"/>
      <c r="R57" s="61"/>
      <c r="S57" s="53"/>
      <c r="T57" s="62"/>
      <c r="V57" s="62"/>
      <c r="W57" s="47"/>
    </row>
    <row r="59" spans="1:23" x14ac:dyDescent="0.25">
      <c r="A59" s="108" t="s">
        <v>11</v>
      </c>
      <c r="B59" s="109"/>
      <c r="C59" s="109"/>
      <c r="D59" s="110"/>
      <c r="E59" s="48">
        <v>16.2</v>
      </c>
    </row>
    <row r="60" spans="1:23" x14ac:dyDescent="0.25">
      <c r="A60" s="120" t="s">
        <v>17</v>
      </c>
      <c r="B60" s="121"/>
      <c r="C60" s="121"/>
      <c r="D60" s="121"/>
      <c r="E60" s="48">
        <v>3509.8</v>
      </c>
    </row>
    <row r="61" spans="1:23" x14ac:dyDescent="0.25">
      <c r="A61" s="108" t="s">
        <v>10</v>
      </c>
      <c r="B61" s="109"/>
      <c r="C61" s="109"/>
      <c r="D61" s="110"/>
      <c r="E61" s="63">
        <f>SUM(G9:G56)+E59*A56+E60</f>
        <v>4963.8999999999996</v>
      </c>
    </row>
    <row r="63" spans="1:23" x14ac:dyDescent="0.25">
      <c r="E63" s="47"/>
    </row>
  </sheetData>
  <mergeCells count="21">
    <mergeCell ref="V1:V8"/>
    <mergeCell ref="W1:W8"/>
    <mergeCell ref="A5:R5"/>
    <mergeCell ref="A6:R6"/>
    <mergeCell ref="L1:R1"/>
    <mergeCell ref="L2:R2"/>
    <mergeCell ref="L3:R3"/>
    <mergeCell ref="L4:R4"/>
    <mergeCell ref="D7:D8"/>
    <mergeCell ref="A59:D59"/>
    <mergeCell ref="A61:D61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60:D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="120" zoomScaleNormal="120" zoomScalePageLayoutView="120" workbookViewId="0">
      <selection activeCell="A7" sqref="A7:A8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3.28515625" customWidth="1"/>
    <col min="7" max="7" width="12.7109375" customWidth="1"/>
    <col min="8" max="9" width="4.28515625" customWidth="1"/>
    <col min="10" max="10" width="4.140625" customWidth="1"/>
    <col min="11" max="12" width="4.28515625" customWidth="1"/>
    <col min="13" max="14" width="4.42578125" customWidth="1"/>
    <col min="15" max="15" width="4.140625" customWidth="1"/>
    <col min="16" max="16" width="4.7109375" customWidth="1"/>
    <col min="17" max="17" width="7.140625" customWidth="1"/>
    <col min="18" max="18" width="6.42578125" bestFit="1" customWidth="1"/>
    <col min="19" max="19" width="11.85546875" customWidth="1"/>
    <col min="21" max="21" width="7.42578125" customWidth="1"/>
    <col min="22" max="22" width="9.140625" customWidth="1"/>
  </cols>
  <sheetData>
    <row r="1" spans="1:2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25"/>
      <c r="L1" s="125"/>
      <c r="M1" s="125"/>
      <c r="N1" s="125"/>
      <c r="O1" s="125"/>
      <c r="P1" s="125"/>
      <c r="Q1" s="125"/>
      <c r="R1" s="2"/>
      <c r="U1" s="136" t="s">
        <v>14</v>
      </c>
      <c r="V1" s="122" t="s">
        <v>15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25"/>
      <c r="L2" s="125"/>
      <c r="M2" s="125"/>
      <c r="N2" s="125"/>
      <c r="O2" s="125"/>
      <c r="P2" s="125"/>
      <c r="Q2" s="125"/>
      <c r="R2" s="2"/>
      <c r="U2" s="137"/>
      <c r="V2" s="122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25"/>
      <c r="L3" s="125"/>
      <c r="M3" s="125"/>
      <c r="N3" s="125"/>
      <c r="O3" s="125"/>
      <c r="P3" s="125"/>
      <c r="Q3" s="125"/>
      <c r="R3" s="2"/>
      <c r="U3" s="137"/>
      <c r="V3" s="122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25"/>
      <c r="L4" s="125"/>
      <c r="M4" s="125"/>
      <c r="N4" s="125"/>
      <c r="O4" s="125"/>
      <c r="P4" s="125"/>
      <c r="Q4" s="125"/>
      <c r="R4" s="2"/>
      <c r="U4" s="137"/>
      <c r="V4" s="122"/>
    </row>
    <row r="5" spans="1:22" ht="15.75" x14ac:dyDescent="0.25">
      <c r="A5" s="141" t="s">
        <v>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3"/>
      <c r="U5" s="137"/>
      <c r="V5" s="122"/>
    </row>
    <row r="6" spans="1:22" x14ac:dyDescent="0.25">
      <c r="A6" s="135" t="s">
        <v>157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49"/>
      <c r="U6" s="137"/>
      <c r="V6" s="122"/>
    </row>
    <row r="7" spans="1:22" ht="15.75" x14ac:dyDescent="0.25">
      <c r="A7" s="127" t="s">
        <v>13</v>
      </c>
      <c r="B7" s="4"/>
      <c r="C7" s="129" t="s">
        <v>1</v>
      </c>
      <c r="D7" s="5"/>
      <c r="E7" s="129" t="s">
        <v>2</v>
      </c>
      <c r="F7" s="129" t="s">
        <v>3</v>
      </c>
      <c r="G7" s="112" t="s">
        <v>8</v>
      </c>
      <c r="H7" s="131" t="s">
        <v>4</v>
      </c>
      <c r="I7" s="132"/>
      <c r="J7" s="132"/>
      <c r="K7" s="132"/>
      <c r="L7" s="132"/>
      <c r="M7" s="132"/>
      <c r="N7" s="132"/>
      <c r="O7" s="132"/>
      <c r="P7" s="132"/>
      <c r="Q7" s="133" t="s">
        <v>5</v>
      </c>
      <c r="R7" s="139" t="s">
        <v>12</v>
      </c>
      <c r="S7" s="126" t="s">
        <v>9</v>
      </c>
      <c r="U7" s="137"/>
      <c r="V7" s="122"/>
    </row>
    <row r="8" spans="1:22" ht="15.75" customHeight="1" x14ac:dyDescent="0.25">
      <c r="A8" s="128"/>
      <c r="B8" s="6"/>
      <c r="C8" s="130"/>
      <c r="D8" s="7" t="s">
        <v>6</v>
      </c>
      <c r="E8" s="130"/>
      <c r="F8" s="130"/>
      <c r="G8" s="113"/>
      <c r="H8" s="8">
        <v>1</v>
      </c>
      <c r="I8" s="8">
        <v>2</v>
      </c>
      <c r="J8" s="8">
        <v>3</v>
      </c>
      <c r="K8" s="8">
        <v>4</v>
      </c>
      <c r="L8" s="8">
        <v>5</v>
      </c>
      <c r="M8" s="8">
        <v>6</v>
      </c>
      <c r="N8" s="8">
        <v>7</v>
      </c>
      <c r="O8" s="8">
        <v>8</v>
      </c>
      <c r="P8" s="8">
        <v>9</v>
      </c>
      <c r="Q8" s="134"/>
      <c r="R8" s="140"/>
      <c r="S8" s="126"/>
      <c r="U8" s="138"/>
      <c r="V8" s="122"/>
    </row>
    <row r="9" spans="1:22" x14ac:dyDescent="0.25">
      <c r="A9" s="68">
        <v>1</v>
      </c>
      <c r="B9" s="9"/>
      <c r="C9" s="83" t="s">
        <v>106</v>
      </c>
      <c r="D9" s="10" t="s">
        <v>107</v>
      </c>
      <c r="E9" s="11" t="s">
        <v>68</v>
      </c>
      <c r="F9" s="27" t="s">
        <v>108</v>
      </c>
      <c r="G9" s="69">
        <v>65.7</v>
      </c>
      <c r="H9" s="13">
        <v>180</v>
      </c>
      <c r="I9" s="13">
        <v>180</v>
      </c>
      <c r="J9" s="13">
        <v>180</v>
      </c>
      <c r="K9" s="13">
        <v>180</v>
      </c>
      <c r="L9" s="13">
        <v>180</v>
      </c>
      <c r="M9" s="13">
        <v>360</v>
      </c>
      <c r="N9" s="13">
        <v>384</v>
      </c>
      <c r="O9" s="13"/>
      <c r="P9" s="13"/>
      <c r="Q9" s="13">
        <v>1644</v>
      </c>
      <c r="R9" s="82">
        <v>1</v>
      </c>
      <c r="S9" s="106">
        <v>943.1</v>
      </c>
      <c r="U9" s="43">
        <f t="shared" ref="U9:U37" si="0">$E$41*0.2/(0.01322*A9*A9+0.06088*A9+0.9259)</f>
        <v>943.1</v>
      </c>
      <c r="V9" s="41"/>
    </row>
    <row r="10" spans="1:22" x14ac:dyDescent="0.25">
      <c r="A10" s="68">
        <v>2</v>
      </c>
      <c r="B10" s="9"/>
      <c r="C10" s="83" t="s">
        <v>109</v>
      </c>
      <c r="D10" s="10">
        <v>833</v>
      </c>
      <c r="E10" s="11">
        <v>1</v>
      </c>
      <c r="F10" s="27" t="s">
        <v>110</v>
      </c>
      <c r="G10" s="69">
        <v>16.3</v>
      </c>
      <c r="H10" s="13">
        <v>180</v>
      </c>
      <c r="I10" s="13">
        <v>180</v>
      </c>
      <c r="J10" s="13">
        <v>180</v>
      </c>
      <c r="K10" s="13">
        <v>180</v>
      </c>
      <c r="L10" s="13">
        <v>180</v>
      </c>
      <c r="M10" s="13">
        <v>360</v>
      </c>
      <c r="N10" s="13">
        <v>324</v>
      </c>
      <c r="O10" s="13"/>
      <c r="P10" s="13"/>
      <c r="Q10" s="13">
        <v>1584</v>
      </c>
      <c r="R10" s="82">
        <v>2</v>
      </c>
      <c r="S10" s="106">
        <v>856.94295527650081</v>
      </c>
      <c r="U10" s="43">
        <f t="shared" si="0"/>
        <v>856.94295527650081</v>
      </c>
      <c r="V10" s="41"/>
    </row>
    <row r="11" spans="1:22" x14ac:dyDescent="0.25">
      <c r="A11" s="68">
        <v>3</v>
      </c>
      <c r="B11" s="9"/>
      <c r="C11" s="83" t="s">
        <v>111</v>
      </c>
      <c r="D11" s="10">
        <v>735</v>
      </c>
      <c r="E11" s="11" t="s">
        <v>71</v>
      </c>
      <c r="F11" s="12" t="s">
        <v>108</v>
      </c>
      <c r="G11" s="69">
        <v>71.7</v>
      </c>
      <c r="H11" s="13">
        <v>180</v>
      </c>
      <c r="I11" s="13">
        <v>180</v>
      </c>
      <c r="J11" s="13">
        <v>180</v>
      </c>
      <c r="K11" s="13">
        <v>180</v>
      </c>
      <c r="L11" s="13">
        <v>180</v>
      </c>
      <c r="M11" s="13">
        <v>360</v>
      </c>
      <c r="N11" s="13">
        <v>309</v>
      </c>
      <c r="O11" s="13"/>
      <c r="P11" s="13"/>
      <c r="Q11" s="13">
        <v>1569</v>
      </c>
      <c r="R11" s="82">
        <v>3</v>
      </c>
      <c r="S11" s="106">
        <v>768.29705422314919</v>
      </c>
      <c r="U11" s="43">
        <f t="shared" si="0"/>
        <v>768.29705422314919</v>
      </c>
      <c r="V11" s="41"/>
    </row>
    <row r="12" spans="1:22" x14ac:dyDescent="0.25">
      <c r="A12" s="68">
        <v>4</v>
      </c>
      <c r="B12" s="9"/>
      <c r="C12" s="83" t="s">
        <v>112</v>
      </c>
      <c r="D12" s="10">
        <v>2700</v>
      </c>
      <c r="E12" s="11" t="s">
        <v>69</v>
      </c>
      <c r="F12" s="12" t="s">
        <v>86</v>
      </c>
      <c r="G12" s="69">
        <v>93</v>
      </c>
      <c r="H12" s="13">
        <v>180</v>
      </c>
      <c r="I12" s="13">
        <v>180</v>
      </c>
      <c r="J12" s="13">
        <v>180</v>
      </c>
      <c r="K12" s="13">
        <v>180</v>
      </c>
      <c r="L12" s="13">
        <v>180</v>
      </c>
      <c r="M12" s="13">
        <v>309</v>
      </c>
      <c r="N12" s="13"/>
      <c r="O12" s="13"/>
      <c r="P12" s="13"/>
      <c r="Q12" s="13">
        <v>1209</v>
      </c>
      <c r="R12" s="82">
        <v>4</v>
      </c>
      <c r="S12" s="106">
        <v>682.94060567439578</v>
      </c>
      <c r="U12" s="43">
        <f t="shared" si="0"/>
        <v>682.94060567439578</v>
      </c>
      <c r="V12" s="41"/>
    </row>
    <row r="13" spans="1:22" x14ac:dyDescent="0.25">
      <c r="A13" s="68">
        <v>5</v>
      </c>
      <c r="B13" s="19"/>
      <c r="C13" s="84" t="s">
        <v>113</v>
      </c>
      <c r="D13" s="21">
        <v>154</v>
      </c>
      <c r="E13" s="22" t="s">
        <v>71</v>
      </c>
      <c r="F13" s="87" t="s">
        <v>74</v>
      </c>
      <c r="G13" s="69">
        <v>41.6</v>
      </c>
      <c r="H13" s="13">
        <v>180</v>
      </c>
      <c r="I13" s="13">
        <v>180</v>
      </c>
      <c r="J13" s="13">
        <v>180</v>
      </c>
      <c r="K13" s="13">
        <v>180</v>
      </c>
      <c r="L13" s="13">
        <v>180</v>
      </c>
      <c r="M13" s="13">
        <v>276</v>
      </c>
      <c r="N13" s="13"/>
      <c r="O13" s="13"/>
      <c r="P13" s="13"/>
      <c r="Q13" s="13">
        <v>1176</v>
      </c>
      <c r="R13" s="82">
        <v>5</v>
      </c>
      <c r="S13" s="106">
        <v>604.2414146591492</v>
      </c>
      <c r="U13" s="43">
        <f t="shared" si="0"/>
        <v>604.2414146591492</v>
      </c>
      <c r="V13" s="41"/>
    </row>
    <row r="14" spans="1:22" x14ac:dyDescent="0.25">
      <c r="A14" s="68">
        <v>6</v>
      </c>
      <c r="B14" s="9"/>
      <c r="C14" s="83" t="s">
        <v>114</v>
      </c>
      <c r="D14" s="10" t="s">
        <v>115</v>
      </c>
      <c r="E14" s="11" t="s">
        <v>70</v>
      </c>
      <c r="F14" s="12" t="s">
        <v>88</v>
      </c>
      <c r="G14" s="69">
        <v>7.3</v>
      </c>
      <c r="H14" s="13">
        <v>180</v>
      </c>
      <c r="I14" s="13">
        <v>180</v>
      </c>
      <c r="J14" s="13">
        <v>180</v>
      </c>
      <c r="K14" s="13">
        <v>180</v>
      </c>
      <c r="L14" s="14">
        <v>180</v>
      </c>
      <c r="M14" s="13">
        <v>258</v>
      </c>
      <c r="N14" s="13"/>
      <c r="O14" s="13"/>
      <c r="P14" s="13"/>
      <c r="Q14" s="13">
        <v>1158</v>
      </c>
      <c r="R14" s="82">
        <v>6</v>
      </c>
      <c r="S14" s="106">
        <v>533.69928130835842</v>
      </c>
      <c r="U14" s="43">
        <f t="shared" si="0"/>
        <v>533.69928130835842</v>
      </c>
      <c r="V14" s="41"/>
    </row>
    <row r="15" spans="1:22" x14ac:dyDescent="0.25">
      <c r="A15" s="68">
        <v>7</v>
      </c>
      <c r="B15" s="9"/>
      <c r="C15" s="83" t="s">
        <v>116</v>
      </c>
      <c r="D15" s="10" t="s">
        <v>117</v>
      </c>
      <c r="E15" s="11" t="s">
        <v>70</v>
      </c>
      <c r="F15" s="12" t="s">
        <v>118</v>
      </c>
      <c r="G15" s="70">
        <v>32.4</v>
      </c>
      <c r="H15" s="14">
        <v>180</v>
      </c>
      <c r="I15" s="15">
        <v>180</v>
      </c>
      <c r="J15" s="15">
        <v>180</v>
      </c>
      <c r="K15" s="15">
        <v>171</v>
      </c>
      <c r="L15" s="15">
        <v>180</v>
      </c>
      <c r="M15" s="15"/>
      <c r="N15" s="15"/>
      <c r="O15" s="15"/>
      <c r="P15" s="15"/>
      <c r="Q15" s="15">
        <v>891</v>
      </c>
      <c r="R15" s="82">
        <v>7</v>
      </c>
      <c r="S15" s="106">
        <v>471.5877270181615</v>
      </c>
      <c r="U15" s="43">
        <f t="shared" si="0"/>
        <v>471.5877270181615</v>
      </c>
      <c r="V15" s="41"/>
    </row>
    <row r="16" spans="1:22" x14ac:dyDescent="0.25">
      <c r="A16" s="68">
        <v>8</v>
      </c>
      <c r="B16" s="9"/>
      <c r="C16" s="83" t="s">
        <v>119</v>
      </c>
      <c r="D16" s="10">
        <v>2920</v>
      </c>
      <c r="E16" s="11" t="s">
        <v>68</v>
      </c>
      <c r="F16" s="12" t="s">
        <v>80</v>
      </c>
      <c r="G16" s="69">
        <v>32</v>
      </c>
      <c r="H16" s="13">
        <v>157</v>
      </c>
      <c r="I16" s="13">
        <v>180</v>
      </c>
      <c r="J16" s="13">
        <v>180</v>
      </c>
      <c r="K16" s="13">
        <v>180</v>
      </c>
      <c r="L16" s="13">
        <v>180</v>
      </c>
      <c r="M16" s="13"/>
      <c r="N16" s="13"/>
      <c r="O16" s="13"/>
      <c r="P16" s="13"/>
      <c r="Q16" s="13">
        <v>877</v>
      </c>
      <c r="R16" s="82">
        <v>8</v>
      </c>
      <c r="S16" s="106">
        <v>417.48191693743303</v>
      </c>
      <c r="U16" s="43">
        <f t="shared" si="0"/>
        <v>417.48191693743303</v>
      </c>
      <c r="V16" s="41"/>
    </row>
    <row r="17" spans="1:22" x14ac:dyDescent="0.25">
      <c r="A17" s="68">
        <v>9</v>
      </c>
      <c r="B17" s="19"/>
      <c r="C17" s="26" t="s">
        <v>120</v>
      </c>
      <c r="D17" s="16" t="s">
        <v>121</v>
      </c>
      <c r="E17" s="17" t="s">
        <v>68</v>
      </c>
      <c r="F17" s="16" t="s">
        <v>122</v>
      </c>
      <c r="G17" s="69">
        <v>13</v>
      </c>
      <c r="H17" s="13">
        <v>180</v>
      </c>
      <c r="I17" s="13">
        <v>180</v>
      </c>
      <c r="J17" s="13">
        <v>155</v>
      </c>
      <c r="K17" s="13">
        <v>108</v>
      </c>
      <c r="L17" s="15">
        <v>180</v>
      </c>
      <c r="M17" s="13"/>
      <c r="N17" s="13"/>
      <c r="O17" s="13"/>
      <c r="P17" s="13"/>
      <c r="Q17" s="13">
        <v>803</v>
      </c>
      <c r="R17" s="82">
        <v>9</v>
      </c>
      <c r="S17" s="106">
        <v>370.62217052313883</v>
      </c>
      <c r="U17" s="43">
        <f t="shared" si="0"/>
        <v>370.62217052313883</v>
      </c>
      <c r="V17" s="43"/>
    </row>
    <row r="18" spans="1:22" x14ac:dyDescent="0.25">
      <c r="A18" s="68">
        <v>10</v>
      </c>
      <c r="B18" s="19" t="s">
        <v>18</v>
      </c>
      <c r="C18" s="26" t="s">
        <v>123</v>
      </c>
      <c r="D18" s="16" t="s">
        <v>124</v>
      </c>
      <c r="E18" s="17">
        <v>2</v>
      </c>
      <c r="F18" s="85" t="s">
        <v>125</v>
      </c>
      <c r="G18" s="69">
        <v>17</v>
      </c>
      <c r="H18" s="13">
        <v>180</v>
      </c>
      <c r="I18" s="13">
        <v>180</v>
      </c>
      <c r="J18" s="13">
        <v>71</v>
      </c>
      <c r="K18" s="13">
        <v>180</v>
      </c>
      <c r="L18" s="13">
        <v>180</v>
      </c>
      <c r="M18" s="13"/>
      <c r="N18" s="13"/>
      <c r="O18" s="13"/>
      <c r="P18" s="13"/>
      <c r="Q18" s="13">
        <v>791</v>
      </c>
      <c r="R18" s="82">
        <v>10</v>
      </c>
      <c r="S18" s="106">
        <v>330.13617110652154</v>
      </c>
      <c r="U18" s="43">
        <f t="shared" si="0"/>
        <v>330.13617110652154</v>
      </c>
      <c r="V18" s="43"/>
    </row>
    <row r="19" spans="1:22" x14ac:dyDescent="0.25">
      <c r="A19" s="68">
        <v>11</v>
      </c>
      <c r="B19" s="9"/>
      <c r="C19" s="83" t="s">
        <v>126</v>
      </c>
      <c r="D19" s="10">
        <v>1570</v>
      </c>
      <c r="E19" s="11" t="s">
        <v>70</v>
      </c>
      <c r="F19" s="27" t="s">
        <v>77</v>
      </c>
      <c r="G19" s="71">
        <v>5.9</v>
      </c>
      <c r="H19" s="15">
        <v>180</v>
      </c>
      <c r="I19" s="15">
        <v>180</v>
      </c>
      <c r="J19" s="15">
        <v>180</v>
      </c>
      <c r="K19" s="15">
        <v>180</v>
      </c>
      <c r="L19" s="15">
        <v>68</v>
      </c>
      <c r="M19" s="15"/>
      <c r="N19" s="15"/>
      <c r="O19" s="15"/>
      <c r="P19" s="15"/>
      <c r="Q19" s="15">
        <v>788</v>
      </c>
      <c r="R19" s="82">
        <v>11</v>
      </c>
      <c r="S19" s="106">
        <v>295.16149223835754</v>
      </c>
      <c r="U19" s="43">
        <f t="shared" si="0"/>
        <v>295.16149223835754</v>
      </c>
      <c r="V19" s="43"/>
    </row>
    <row r="20" spans="1:22" x14ac:dyDescent="0.25">
      <c r="A20" s="68">
        <v>12</v>
      </c>
      <c r="B20" s="9"/>
      <c r="C20" s="83" t="s">
        <v>127</v>
      </c>
      <c r="D20" s="10">
        <v>39</v>
      </c>
      <c r="E20" s="11" t="s">
        <v>71</v>
      </c>
      <c r="F20" s="27" t="s">
        <v>128</v>
      </c>
      <c r="G20" s="69">
        <v>14.6</v>
      </c>
      <c r="H20" s="13">
        <v>54</v>
      </c>
      <c r="I20" s="13">
        <v>180</v>
      </c>
      <c r="J20" s="13">
        <v>180</v>
      </c>
      <c r="K20" s="13">
        <v>180</v>
      </c>
      <c r="L20" s="13">
        <v>180</v>
      </c>
      <c r="M20" s="13"/>
      <c r="N20" s="13"/>
      <c r="O20" s="13"/>
      <c r="P20" s="13"/>
      <c r="Q20" s="13">
        <v>774</v>
      </c>
      <c r="R20" s="82">
        <v>12</v>
      </c>
      <c r="S20" s="106">
        <v>264.90531271242145</v>
      </c>
      <c r="U20" s="43">
        <f t="shared" si="0"/>
        <v>264.90531271242145</v>
      </c>
      <c r="V20" s="43"/>
    </row>
    <row r="21" spans="1:22" x14ac:dyDescent="0.25">
      <c r="A21" s="68">
        <v>13</v>
      </c>
      <c r="B21" s="19"/>
      <c r="C21" s="26" t="s">
        <v>29</v>
      </c>
      <c r="D21" s="16">
        <v>694</v>
      </c>
      <c r="E21" s="17" t="s">
        <v>71</v>
      </c>
      <c r="F21" s="86" t="s">
        <v>77</v>
      </c>
      <c r="G21" s="71">
        <v>22.2</v>
      </c>
      <c r="H21" s="15">
        <v>119</v>
      </c>
      <c r="I21" s="15">
        <v>180</v>
      </c>
      <c r="J21" s="15">
        <v>93</v>
      </c>
      <c r="K21" s="15">
        <v>161</v>
      </c>
      <c r="L21" s="15">
        <v>180</v>
      </c>
      <c r="M21" s="15"/>
      <c r="N21" s="15"/>
      <c r="O21" s="15"/>
      <c r="P21" s="15"/>
      <c r="Q21" s="15">
        <v>733</v>
      </c>
      <c r="R21" s="82">
        <v>13</v>
      </c>
      <c r="S21" s="106">
        <v>238.66765194153137</v>
      </c>
      <c r="U21" s="43">
        <f t="shared" si="0"/>
        <v>238.66765194153137</v>
      </c>
      <c r="V21" s="43"/>
    </row>
    <row r="22" spans="1:22" x14ac:dyDescent="0.25">
      <c r="A22" s="68">
        <v>14</v>
      </c>
      <c r="B22" s="9"/>
      <c r="C22" s="83" t="s">
        <v>129</v>
      </c>
      <c r="D22" s="10">
        <v>3070</v>
      </c>
      <c r="E22" s="11" t="s">
        <v>68</v>
      </c>
      <c r="F22" s="12" t="s">
        <v>74</v>
      </c>
      <c r="G22" s="69">
        <v>23.9</v>
      </c>
      <c r="H22" s="13">
        <v>91</v>
      </c>
      <c r="I22" s="13">
        <v>173</v>
      </c>
      <c r="J22" s="13">
        <v>108</v>
      </c>
      <c r="K22" s="13">
        <v>180</v>
      </c>
      <c r="L22" s="13">
        <v>180</v>
      </c>
      <c r="M22" s="13"/>
      <c r="N22" s="13"/>
      <c r="O22" s="13"/>
      <c r="P22" s="13"/>
      <c r="Q22" s="13">
        <v>732</v>
      </c>
      <c r="R22" s="82">
        <v>14</v>
      </c>
      <c r="S22" s="106">
        <v>215.84495598877638</v>
      </c>
      <c r="U22" s="43">
        <f t="shared" si="0"/>
        <v>215.84495598877638</v>
      </c>
      <c r="V22" s="43"/>
    </row>
    <row r="23" spans="1:22" x14ac:dyDescent="0.25">
      <c r="A23" s="68">
        <v>15</v>
      </c>
      <c r="B23" s="9" t="s">
        <v>18</v>
      </c>
      <c r="C23" s="83" t="s">
        <v>130</v>
      </c>
      <c r="D23" s="10" t="s">
        <v>131</v>
      </c>
      <c r="E23" s="11">
        <v>1</v>
      </c>
      <c r="F23" s="27" t="s">
        <v>80</v>
      </c>
      <c r="G23" s="69">
        <v>17.2</v>
      </c>
      <c r="H23" s="13">
        <v>180</v>
      </c>
      <c r="I23" s="13">
        <v>156</v>
      </c>
      <c r="J23" s="13">
        <v>180</v>
      </c>
      <c r="K23" s="13">
        <v>66</v>
      </c>
      <c r="L23" s="13">
        <v>147</v>
      </c>
      <c r="M23" s="13"/>
      <c r="N23" s="13"/>
      <c r="O23" s="13"/>
      <c r="P23" s="13"/>
      <c r="Q23" s="13">
        <v>729</v>
      </c>
      <c r="R23" s="82">
        <v>15</v>
      </c>
      <c r="S23" s="106">
        <v>195.92404852916741</v>
      </c>
      <c r="U23" s="43">
        <f t="shared" si="0"/>
        <v>195.92404852916741</v>
      </c>
      <c r="V23" s="43"/>
    </row>
    <row r="24" spans="1:22" x14ac:dyDescent="0.25">
      <c r="A24" s="68">
        <v>16</v>
      </c>
      <c r="B24" s="19"/>
      <c r="C24" s="26" t="s">
        <v>132</v>
      </c>
      <c r="D24" s="18">
        <v>936</v>
      </c>
      <c r="E24" s="20" t="s">
        <v>71</v>
      </c>
      <c r="F24" s="18" t="s">
        <v>133</v>
      </c>
      <c r="G24" s="71">
        <v>16.5</v>
      </c>
      <c r="H24" s="15">
        <v>180</v>
      </c>
      <c r="I24" s="15">
        <v>180</v>
      </c>
      <c r="J24" s="15">
        <v>180</v>
      </c>
      <c r="K24" s="15">
        <v>180</v>
      </c>
      <c r="L24" s="15">
        <v>0</v>
      </c>
      <c r="M24" s="15"/>
      <c r="N24" s="15"/>
      <c r="O24" s="15"/>
      <c r="P24" s="15"/>
      <c r="Q24" s="15">
        <v>720</v>
      </c>
      <c r="R24" s="82" t="s">
        <v>156</v>
      </c>
      <c r="S24" s="106">
        <v>170.79876368948678</v>
      </c>
      <c r="U24" s="43">
        <f t="shared" si="0"/>
        <v>178.47207766402363</v>
      </c>
      <c r="V24" s="43">
        <f>(U24+U25)/2</f>
        <v>170.79876368948678</v>
      </c>
    </row>
    <row r="25" spans="1:22" x14ac:dyDescent="0.25">
      <c r="A25" s="68">
        <v>17</v>
      </c>
      <c r="B25" s="9"/>
      <c r="C25" s="83" t="s">
        <v>134</v>
      </c>
      <c r="D25" s="10">
        <v>612</v>
      </c>
      <c r="E25" s="11" t="s">
        <v>70</v>
      </c>
      <c r="F25" s="12" t="s">
        <v>135</v>
      </c>
      <c r="G25" s="69">
        <v>0</v>
      </c>
      <c r="H25" s="13">
        <v>180</v>
      </c>
      <c r="I25" s="13">
        <v>180</v>
      </c>
      <c r="J25" s="13">
        <v>180</v>
      </c>
      <c r="K25" s="13">
        <v>180</v>
      </c>
      <c r="L25" s="13">
        <v>0</v>
      </c>
      <c r="M25" s="13"/>
      <c r="N25" s="13"/>
      <c r="O25" s="13"/>
      <c r="P25" s="13"/>
      <c r="Q25" s="13">
        <v>720</v>
      </c>
      <c r="R25" s="82" t="s">
        <v>156</v>
      </c>
      <c r="S25" s="106">
        <v>170.8</v>
      </c>
      <c r="U25" s="43">
        <f t="shared" si="0"/>
        <v>163.12544971494992</v>
      </c>
      <c r="V25" s="43">
        <v>170.8</v>
      </c>
    </row>
    <row r="26" spans="1:22" x14ac:dyDescent="0.25">
      <c r="A26" s="68">
        <v>18</v>
      </c>
      <c r="B26" s="9"/>
      <c r="C26" s="26" t="s">
        <v>136</v>
      </c>
      <c r="D26" s="16">
        <v>2844</v>
      </c>
      <c r="E26" s="17" t="s">
        <v>68</v>
      </c>
      <c r="F26" s="85" t="s">
        <v>81</v>
      </c>
      <c r="G26" s="73">
        <v>12.1</v>
      </c>
      <c r="H26" s="13">
        <v>124</v>
      </c>
      <c r="I26" s="13">
        <v>180</v>
      </c>
      <c r="J26" s="13">
        <v>180</v>
      </c>
      <c r="K26" s="13">
        <v>180</v>
      </c>
      <c r="L26" s="13">
        <v>0</v>
      </c>
      <c r="M26" s="13"/>
      <c r="N26" s="13"/>
      <c r="O26" s="13"/>
      <c r="P26" s="13"/>
      <c r="Q26" s="13">
        <v>664</v>
      </c>
      <c r="R26" s="82">
        <v>18</v>
      </c>
      <c r="S26" s="106">
        <v>149.5792241737536</v>
      </c>
      <c r="U26" s="43">
        <f t="shared" si="0"/>
        <v>149.5792241737536</v>
      </c>
      <c r="V26" s="43"/>
    </row>
    <row r="27" spans="1:22" x14ac:dyDescent="0.25">
      <c r="A27" s="68">
        <v>19</v>
      </c>
      <c r="B27" s="9" t="s">
        <v>18</v>
      </c>
      <c r="C27" s="83" t="s">
        <v>137</v>
      </c>
      <c r="D27" s="10" t="s">
        <v>138</v>
      </c>
      <c r="E27" s="11" t="s">
        <v>139</v>
      </c>
      <c r="F27" s="107" t="s">
        <v>88</v>
      </c>
      <c r="G27" s="69">
        <v>0</v>
      </c>
      <c r="H27" s="13">
        <v>78</v>
      </c>
      <c r="I27" s="13">
        <v>123</v>
      </c>
      <c r="J27" s="13">
        <v>54</v>
      </c>
      <c r="K27" s="13">
        <v>180</v>
      </c>
      <c r="L27" s="13">
        <v>152</v>
      </c>
      <c r="M27" s="13"/>
      <c r="N27" s="13"/>
      <c r="O27" s="13"/>
      <c r="P27" s="13"/>
      <c r="Q27" s="13">
        <v>587</v>
      </c>
      <c r="R27" s="82">
        <v>19</v>
      </c>
      <c r="S27" s="106">
        <v>137.57760713285407</v>
      </c>
      <c r="U27" s="43">
        <f t="shared" si="0"/>
        <v>137.57760713285407</v>
      </c>
      <c r="V27" s="43"/>
    </row>
    <row r="28" spans="1:22" x14ac:dyDescent="0.25">
      <c r="A28" s="68">
        <v>20</v>
      </c>
      <c r="B28" s="19" t="s">
        <v>18</v>
      </c>
      <c r="C28" s="26" t="s">
        <v>28</v>
      </c>
      <c r="D28" s="18" t="s">
        <v>140</v>
      </c>
      <c r="E28" s="20">
        <v>2</v>
      </c>
      <c r="F28" s="85" t="s">
        <v>86</v>
      </c>
      <c r="G28" s="69">
        <v>0</v>
      </c>
      <c r="H28" s="13">
        <v>180</v>
      </c>
      <c r="I28" s="13">
        <v>129</v>
      </c>
      <c r="J28" s="13">
        <v>154</v>
      </c>
      <c r="K28" s="13">
        <v>82</v>
      </c>
      <c r="L28" s="13">
        <v>17</v>
      </c>
      <c r="M28" s="13"/>
      <c r="N28" s="13"/>
      <c r="O28" s="13"/>
      <c r="P28" s="13"/>
      <c r="Q28" s="13">
        <v>562</v>
      </c>
      <c r="R28" s="82">
        <v>20</v>
      </c>
      <c r="S28" s="106">
        <v>126.90573908363049</v>
      </c>
      <c r="U28" s="43">
        <f t="shared" si="0"/>
        <v>126.90573908363049</v>
      </c>
      <c r="V28" s="43"/>
    </row>
    <row r="29" spans="1:22" x14ac:dyDescent="0.25">
      <c r="A29" s="68">
        <v>21</v>
      </c>
      <c r="B29" s="19"/>
      <c r="C29" s="26" t="s">
        <v>141</v>
      </c>
      <c r="D29" s="16">
        <v>2883</v>
      </c>
      <c r="E29" s="17" t="s">
        <v>71</v>
      </c>
      <c r="F29" s="85" t="s">
        <v>133</v>
      </c>
      <c r="G29" s="72">
        <v>78</v>
      </c>
      <c r="H29" s="13">
        <v>180</v>
      </c>
      <c r="I29" s="13">
        <v>180</v>
      </c>
      <c r="J29" s="13">
        <v>139</v>
      </c>
      <c r="K29" s="13">
        <v>0</v>
      </c>
      <c r="L29" s="14">
        <v>0</v>
      </c>
      <c r="M29" s="13"/>
      <c r="N29" s="13"/>
      <c r="O29" s="13"/>
      <c r="P29" s="13"/>
      <c r="Q29" s="13">
        <v>499</v>
      </c>
      <c r="R29" s="82">
        <v>21</v>
      </c>
      <c r="S29" s="106">
        <v>117.38275415712434</v>
      </c>
      <c r="U29" s="43">
        <f t="shared" si="0"/>
        <v>117.38275415712434</v>
      </c>
      <c r="V29" s="43"/>
    </row>
    <row r="30" spans="1:22" x14ac:dyDescent="0.25">
      <c r="A30" s="68">
        <v>22</v>
      </c>
      <c r="B30" s="9"/>
      <c r="C30" s="83" t="s">
        <v>142</v>
      </c>
      <c r="D30" s="10">
        <v>944</v>
      </c>
      <c r="E30" s="11" t="s">
        <v>68</v>
      </c>
      <c r="F30" s="27" t="s">
        <v>133</v>
      </c>
      <c r="G30" s="69">
        <v>20.7</v>
      </c>
      <c r="H30" s="13">
        <v>171</v>
      </c>
      <c r="I30" s="13">
        <v>180</v>
      </c>
      <c r="J30" s="13">
        <v>50</v>
      </c>
      <c r="K30" s="13">
        <v>0</v>
      </c>
      <c r="L30" s="13">
        <v>79</v>
      </c>
      <c r="M30" s="13"/>
      <c r="N30" s="13"/>
      <c r="O30" s="13"/>
      <c r="P30" s="13"/>
      <c r="Q30" s="13">
        <v>480</v>
      </c>
      <c r="R30" s="82">
        <v>22</v>
      </c>
      <c r="S30" s="106">
        <v>108.85599059990258</v>
      </c>
      <c r="U30" s="43">
        <f t="shared" si="0"/>
        <v>108.85599059990258</v>
      </c>
      <c r="V30" s="43"/>
    </row>
    <row r="31" spans="1:22" x14ac:dyDescent="0.25">
      <c r="A31" s="68">
        <v>23</v>
      </c>
      <c r="B31" s="9" t="s">
        <v>18</v>
      </c>
      <c r="C31" s="84" t="s">
        <v>143</v>
      </c>
      <c r="D31" s="21" t="s">
        <v>144</v>
      </c>
      <c r="E31" s="22">
        <v>3</v>
      </c>
      <c r="F31" s="87" t="s">
        <v>145</v>
      </c>
      <c r="G31" s="70">
        <v>0</v>
      </c>
      <c r="H31" s="14">
        <v>180</v>
      </c>
      <c r="I31" s="15">
        <v>23</v>
      </c>
      <c r="J31" s="15">
        <v>83</v>
      </c>
      <c r="K31" s="15">
        <v>180</v>
      </c>
      <c r="L31" s="14">
        <v>0</v>
      </c>
      <c r="M31" s="15"/>
      <c r="N31" s="15"/>
      <c r="O31" s="15"/>
      <c r="P31" s="15"/>
      <c r="Q31" s="15">
        <v>466</v>
      </c>
      <c r="R31" s="82">
        <v>23</v>
      </c>
      <c r="S31" s="106">
        <v>101.19619894586845</v>
      </c>
      <c r="U31" s="43">
        <f t="shared" si="0"/>
        <v>101.19619894586845</v>
      </c>
      <c r="V31" s="43"/>
    </row>
    <row r="32" spans="1:22" x14ac:dyDescent="0.25">
      <c r="A32" s="68">
        <v>24</v>
      </c>
      <c r="B32" s="9" t="s">
        <v>18</v>
      </c>
      <c r="C32" s="84" t="s">
        <v>146</v>
      </c>
      <c r="D32" s="21" t="s">
        <v>147</v>
      </c>
      <c r="E32" s="22">
        <v>3</v>
      </c>
      <c r="F32" s="87" t="s">
        <v>148</v>
      </c>
      <c r="G32" s="69">
        <v>0</v>
      </c>
      <c r="H32" s="13">
        <v>112</v>
      </c>
      <c r="I32" s="13">
        <v>141</v>
      </c>
      <c r="J32" s="13">
        <v>58</v>
      </c>
      <c r="K32" s="13">
        <v>0</v>
      </c>
      <c r="L32" s="13">
        <v>129</v>
      </c>
      <c r="M32" s="13"/>
      <c r="N32" s="13"/>
      <c r="O32" s="13"/>
      <c r="P32" s="13"/>
      <c r="Q32" s="13">
        <v>440</v>
      </c>
      <c r="R32" s="82">
        <v>24</v>
      </c>
      <c r="S32" s="106">
        <v>94.293592914832828</v>
      </c>
      <c r="U32" s="43">
        <f t="shared" si="0"/>
        <v>94.293592914832828</v>
      </c>
      <c r="V32" s="43"/>
    </row>
    <row r="33" spans="1:22" x14ac:dyDescent="0.25">
      <c r="A33" s="68">
        <v>25</v>
      </c>
      <c r="B33" s="9"/>
      <c r="C33" s="83" t="s">
        <v>149</v>
      </c>
      <c r="D33" s="10" t="s">
        <v>150</v>
      </c>
      <c r="E33" s="11" t="s">
        <v>70</v>
      </c>
      <c r="F33" s="27" t="s">
        <v>125</v>
      </c>
      <c r="G33" s="71">
        <v>32.299999999999997</v>
      </c>
      <c r="H33" s="15">
        <v>180</v>
      </c>
      <c r="I33" s="15">
        <v>153</v>
      </c>
      <c r="J33" s="15">
        <v>0</v>
      </c>
      <c r="K33" s="15">
        <v>0</v>
      </c>
      <c r="L33" s="15">
        <v>0</v>
      </c>
      <c r="M33" s="15"/>
      <c r="N33" s="15"/>
      <c r="O33" s="15"/>
      <c r="P33" s="15"/>
      <c r="Q33" s="15">
        <v>333</v>
      </c>
      <c r="R33" s="82">
        <v>25</v>
      </c>
      <c r="S33" s="106">
        <v>88.054601135345067</v>
      </c>
      <c r="U33" s="43">
        <f t="shared" si="0"/>
        <v>88.054601135345067</v>
      </c>
      <c r="V33" s="41"/>
    </row>
    <row r="34" spans="1:22" x14ac:dyDescent="0.25">
      <c r="A34" s="68">
        <v>26</v>
      </c>
      <c r="B34" s="9" t="s">
        <v>18</v>
      </c>
      <c r="C34" s="83" t="s">
        <v>151</v>
      </c>
      <c r="D34" s="10" t="s">
        <v>152</v>
      </c>
      <c r="E34" s="11">
        <v>2</v>
      </c>
      <c r="F34" s="12" t="s">
        <v>153</v>
      </c>
      <c r="G34" s="69">
        <v>0</v>
      </c>
      <c r="H34" s="13">
        <v>0</v>
      </c>
      <c r="I34" s="13">
        <v>0</v>
      </c>
      <c r="J34" s="13">
        <v>120</v>
      </c>
      <c r="K34" s="13">
        <v>82</v>
      </c>
      <c r="L34" s="13">
        <v>85</v>
      </c>
      <c r="M34" s="13"/>
      <c r="N34" s="13"/>
      <c r="O34" s="13"/>
      <c r="P34" s="13"/>
      <c r="Q34" s="13">
        <v>287</v>
      </c>
      <c r="R34" s="82">
        <v>26</v>
      </c>
      <c r="S34" s="106">
        <v>82.399196190642613</v>
      </c>
      <c r="U34" s="43">
        <f t="shared" si="0"/>
        <v>82.399196190642613</v>
      </c>
      <c r="V34" s="41"/>
    </row>
    <row r="35" spans="1:22" x14ac:dyDescent="0.25">
      <c r="A35" s="68">
        <v>27</v>
      </c>
      <c r="B35" s="19"/>
      <c r="C35" s="26" t="s">
        <v>24</v>
      </c>
      <c r="D35" s="16">
        <v>1548</v>
      </c>
      <c r="E35" s="17" t="s">
        <v>68</v>
      </c>
      <c r="F35" s="16" t="s">
        <v>77</v>
      </c>
      <c r="G35" s="71">
        <v>15.7</v>
      </c>
      <c r="H35" s="15">
        <v>180</v>
      </c>
      <c r="I35" s="15">
        <v>98</v>
      </c>
      <c r="J35" s="15">
        <v>0</v>
      </c>
      <c r="K35" s="15">
        <v>0</v>
      </c>
      <c r="L35" s="15">
        <v>0</v>
      </c>
      <c r="M35" s="15"/>
      <c r="N35" s="15"/>
      <c r="O35" s="15"/>
      <c r="P35" s="15"/>
      <c r="Q35" s="13">
        <v>278</v>
      </c>
      <c r="R35" s="82">
        <v>27</v>
      </c>
      <c r="S35" s="106">
        <v>77.258696620966262</v>
      </c>
      <c r="U35" s="43">
        <f t="shared" si="0"/>
        <v>77.258696620966262</v>
      </c>
      <c r="V35" s="41"/>
    </row>
    <row r="36" spans="1:22" x14ac:dyDescent="0.25">
      <c r="A36" s="68">
        <v>28</v>
      </c>
      <c r="B36" s="9"/>
      <c r="C36" s="83" t="s">
        <v>154</v>
      </c>
      <c r="D36" s="10">
        <v>2396</v>
      </c>
      <c r="E36" s="11" t="s">
        <v>70</v>
      </c>
      <c r="F36" s="12" t="s">
        <v>155</v>
      </c>
      <c r="G36" s="69">
        <v>32.200000000000003</v>
      </c>
      <c r="H36" s="13">
        <v>111</v>
      </c>
      <c r="I36" s="13">
        <v>80</v>
      </c>
      <c r="J36" s="13">
        <v>0</v>
      </c>
      <c r="K36" s="13">
        <v>0</v>
      </c>
      <c r="L36" s="13">
        <v>0</v>
      </c>
      <c r="M36" s="13"/>
      <c r="N36" s="13"/>
      <c r="O36" s="13"/>
      <c r="P36" s="13"/>
      <c r="Q36" s="13">
        <v>191</v>
      </c>
      <c r="R36" s="82">
        <v>28</v>
      </c>
      <c r="S36" s="106">
        <v>72.573955253627929</v>
      </c>
      <c r="U36" s="43">
        <f t="shared" si="0"/>
        <v>72.573955253627929</v>
      </c>
      <c r="V36" s="41"/>
    </row>
    <row r="37" spans="1:22" x14ac:dyDescent="0.25">
      <c r="A37" s="68">
        <v>29</v>
      </c>
      <c r="B37" s="19" t="s">
        <v>18</v>
      </c>
      <c r="C37" s="26" t="s">
        <v>60</v>
      </c>
      <c r="D37" s="16"/>
      <c r="E37" s="17"/>
      <c r="F37" s="16" t="s">
        <v>81</v>
      </c>
      <c r="G37" s="70">
        <v>0</v>
      </c>
      <c r="H37" s="14">
        <v>60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  <c r="O37" s="15"/>
      <c r="P37" s="15"/>
      <c r="Q37" s="13">
        <v>60</v>
      </c>
      <c r="R37" s="82">
        <v>29</v>
      </c>
      <c r="S37" s="106">
        <v>68.293862748960137</v>
      </c>
      <c r="U37" s="43">
        <f t="shared" si="0"/>
        <v>68.293862748960137</v>
      </c>
      <c r="V37" s="43"/>
    </row>
    <row r="39" spans="1:22" x14ac:dyDescent="0.25">
      <c r="A39" s="121" t="s">
        <v>11</v>
      </c>
      <c r="B39" s="121"/>
      <c r="C39" s="121"/>
      <c r="D39" s="121"/>
      <c r="E39" s="41">
        <v>18.100000000000001</v>
      </c>
    </row>
    <row r="40" spans="1:22" x14ac:dyDescent="0.25">
      <c r="A40" s="120" t="s">
        <v>17</v>
      </c>
      <c r="B40" s="121"/>
      <c r="C40" s="121"/>
      <c r="D40" s="121"/>
      <c r="E40" s="41">
        <v>3509.3</v>
      </c>
    </row>
    <row r="41" spans="1:22" x14ac:dyDescent="0.25">
      <c r="A41" s="121" t="s">
        <v>10</v>
      </c>
      <c r="B41" s="121"/>
      <c r="C41" s="121"/>
      <c r="D41" s="121"/>
      <c r="E41" s="74">
        <f>SUM(G9:G37)+E39*A37+E40</f>
        <v>4715.5</v>
      </c>
      <c r="G41" s="75"/>
    </row>
    <row r="43" spans="1:22" x14ac:dyDescent="0.25">
      <c r="E43" s="47"/>
      <c r="G43" s="75"/>
    </row>
  </sheetData>
  <mergeCells count="20">
    <mergeCell ref="A6:Q6"/>
    <mergeCell ref="U1:U8"/>
    <mergeCell ref="V1:V8"/>
    <mergeCell ref="R7:R8"/>
    <mergeCell ref="K1:Q1"/>
    <mergeCell ref="K2:Q2"/>
    <mergeCell ref="K3:Q3"/>
    <mergeCell ref="K4:Q4"/>
    <mergeCell ref="A5:Q5"/>
    <mergeCell ref="A39:D39"/>
    <mergeCell ref="A41:D41"/>
    <mergeCell ref="G7:G8"/>
    <mergeCell ref="S7:S8"/>
    <mergeCell ref="A7:A8"/>
    <mergeCell ref="C7:C8"/>
    <mergeCell ref="E7:E8"/>
    <mergeCell ref="F7:F8"/>
    <mergeCell ref="H7:P7"/>
    <mergeCell ref="Q7:Q8"/>
    <mergeCell ref="A40:D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7" zoomScale="110" zoomScaleNormal="110" zoomScalePageLayoutView="110" workbookViewId="0">
      <selection activeCell="R11" sqref="R11:R15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19.4257812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144"/>
      <c r="L1" s="144"/>
      <c r="M1" s="144"/>
      <c r="N1" s="144"/>
      <c r="O1" s="144"/>
      <c r="P1" s="144"/>
      <c r="Q1" s="144"/>
      <c r="R1" s="33"/>
      <c r="U1" s="122" t="s">
        <v>14</v>
      </c>
      <c r="V1" s="122" t="s">
        <v>15</v>
      </c>
    </row>
    <row r="2" spans="1:22" ht="15.75" x14ac:dyDescent="0.25">
      <c r="K2" s="145"/>
      <c r="L2" s="145"/>
      <c r="M2" s="145"/>
      <c r="N2" s="145"/>
      <c r="O2" s="145"/>
      <c r="P2" s="145"/>
      <c r="Q2" s="145"/>
      <c r="R2" s="34"/>
      <c r="U2" s="122"/>
      <c r="V2" s="122"/>
    </row>
    <row r="3" spans="1:22" ht="15.75" x14ac:dyDescent="0.25">
      <c r="I3" s="145"/>
      <c r="J3" s="145"/>
      <c r="K3" s="145"/>
      <c r="L3" s="145"/>
      <c r="M3" s="145"/>
      <c r="N3" s="145"/>
      <c r="O3" s="145"/>
      <c r="P3" s="145"/>
      <c r="Q3" s="145"/>
      <c r="R3" s="34"/>
      <c r="U3" s="122"/>
      <c r="V3" s="122"/>
    </row>
    <row r="4" spans="1:22" ht="15.75" x14ac:dyDescent="0.25">
      <c r="K4" s="145"/>
      <c r="L4" s="145"/>
      <c r="M4" s="145"/>
      <c r="N4" s="145"/>
      <c r="O4" s="145"/>
      <c r="P4" s="145"/>
      <c r="Q4" s="145"/>
      <c r="R4" s="34"/>
      <c r="U4" s="122"/>
      <c r="V4" s="122"/>
    </row>
    <row r="5" spans="1:22" x14ac:dyDescent="0.25">
      <c r="U5" s="122"/>
      <c r="V5" s="122"/>
    </row>
    <row r="6" spans="1:22" ht="15.75" x14ac:dyDescent="0.25">
      <c r="A6" s="146" t="s">
        <v>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3"/>
      <c r="U6" s="122"/>
      <c r="V6" s="122"/>
    </row>
    <row r="7" spans="1:22" x14ac:dyDescent="0.25">
      <c r="A7" s="135" t="s">
        <v>186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49"/>
      <c r="U7" s="122"/>
      <c r="V7" s="122"/>
    </row>
    <row r="8" spans="1:22" ht="15.75" x14ac:dyDescent="0.25">
      <c r="A8" s="142" t="s">
        <v>13</v>
      </c>
      <c r="B8" s="133" t="s">
        <v>1</v>
      </c>
      <c r="C8" s="133" t="s">
        <v>6</v>
      </c>
      <c r="D8" s="133" t="s">
        <v>2</v>
      </c>
      <c r="E8" s="133" t="s">
        <v>7</v>
      </c>
      <c r="F8" s="112" t="s">
        <v>8</v>
      </c>
      <c r="G8" s="131" t="s">
        <v>4</v>
      </c>
      <c r="H8" s="132"/>
      <c r="I8" s="132"/>
      <c r="J8" s="132"/>
      <c r="K8" s="132"/>
      <c r="L8" s="132"/>
      <c r="M8" s="132"/>
      <c r="N8" s="132"/>
      <c r="O8" s="132"/>
      <c r="P8" s="35"/>
      <c r="Q8" s="139" t="s">
        <v>5</v>
      </c>
      <c r="R8" s="139" t="s">
        <v>12</v>
      </c>
      <c r="S8" s="126" t="s">
        <v>9</v>
      </c>
      <c r="U8" s="122"/>
      <c r="V8" s="122"/>
    </row>
    <row r="9" spans="1:22" ht="15.75" x14ac:dyDescent="0.25">
      <c r="A9" s="143"/>
      <c r="B9" s="134"/>
      <c r="C9" s="134"/>
      <c r="D9" s="134"/>
      <c r="E9" s="134"/>
      <c r="F9" s="113"/>
      <c r="G9" s="36">
        <v>1</v>
      </c>
      <c r="H9" s="36">
        <v>2</v>
      </c>
      <c r="I9" s="36">
        <v>3</v>
      </c>
      <c r="J9" s="36">
        <v>4</v>
      </c>
      <c r="K9" s="36">
        <v>5</v>
      </c>
      <c r="L9" s="36">
        <v>6</v>
      </c>
      <c r="M9" s="36">
        <v>7</v>
      </c>
      <c r="N9" s="36">
        <v>8</v>
      </c>
      <c r="O9" s="36">
        <v>9</v>
      </c>
      <c r="P9" s="36">
        <v>10</v>
      </c>
      <c r="Q9" s="140"/>
      <c r="R9" s="140"/>
      <c r="S9" s="126"/>
      <c r="U9" s="122"/>
      <c r="V9" s="122"/>
    </row>
    <row r="10" spans="1:22" x14ac:dyDescent="0.25">
      <c r="A10" s="76">
        <v>1</v>
      </c>
      <c r="B10" s="27" t="s">
        <v>158</v>
      </c>
      <c r="C10" s="39">
        <v>816</v>
      </c>
      <c r="D10" s="11" t="s">
        <v>71</v>
      </c>
      <c r="E10" s="40" t="s">
        <v>159</v>
      </c>
      <c r="F10" s="80">
        <v>31</v>
      </c>
      <c r="G10" s="13">
        <v>240</v>
      </c>
      <c r="H10" s="13">
        <v>180</v>
      </c>
      <c r="I10" s="13">
        <v>180</v>
      </c>
      <c r="J10" s="13">
        <v>180</v>
      </c>
      <c r="K10" s="13">
        <v>180</v>
      </c>
      <c r="L10" s="13">
        <v>180</v>
      </c>
      <c r="M10" s="13">
        <v>240</v>
      </c>
      <c r="N10" s="13">
        <v>360</v>
      </c>
      <c r="O10" s="13">
        <v>410</v>
      </c>
      <c r="P10" s="13"/>
      <c r="Q10" s="13">
        <v>2150</v>
      </c>
      <c r="R10" s="37">
        <v>1</v>
      </c>
      <c r="S10" s="106">
        <v>802.48</v>
      </c>
      <c r="U10" s="43">
        <f t="shared" ref="U10:U27" si="0">$D$31*0.2/(0.01322*A10*A10+0.06088*A10+0.9259)</f>
        <v>802.48</v>
      </c>
      <c r="V10" s="41"/>
    </row>
    <row r="11" spans="1:22" ht="15" customHeight="1" x14ac:dyDescent="0.25">
      <c r="A11" s="76">
        <v>2</v>
      </c>
      <c r="B11" s="79" t="s">
        <v>160</v>
      </c>
      <c r="C11" s="39">
        <v>706</v>
      </c>
      <c r="D11" s="25" t="s">
        <v>70</v>
      </c>
      <c r="E11" s="38" t="s">
        <v>86</v>
      </c>
      <c r="F11" s="69">
        <v>73.8</v>
      </c>
      <c r="G11" s="13">
        <v>240</v>
      </c>
      <c r="H11" s="13">
        <v>180</v>
      </c>
      <c r="I11" s="13">
        <v>180</v>
      </c>
      <c r="J11" s="13">
        <v>180</v>
      </c>
      <c r="K11" s="13">
        <v>180</v>
      </c>
      <c r="L11" s="13">
        <v>180</v>
      </c>
      <c r="M11" s="13">
        <v>240</v>
      </c>
      <c r="N11" s="13">
        <v>360</v>
      </c>
      <c r="O11" s="13">
        <v>391</v>
      </c>
      <c r="P11" s="13"/>
      <c r="Q11" s="13">
        <v>2131</v>
      </c>
      <c r="R11" s="37">
        <v>2</v>
      </c>
      <c r="S11" s="106">
        <v>729.1693168808041</v>
      </c>
      <c r="U11" s="43">
        <f t="shared" si="0"/>
        <v>729.1693168808041</v>
      </c>
      <c r="V11" s="41"/>
    </row>
    <row r="12" spans="1:22" x14ac:dyDescent="0.25">
      <c r="A12" s="76">
        <v>3</v>
      </c>
      <c r="B12" s="23" t="s">
        <v>161</v>
      </c>
      <c r="C12" s="22">
        <v>2545</v>
      </c>
      <c r="D12" s="22" t="s">
        <v>68</v>
      </c>
      <c r="E12" s="38" t="s">
        <v>73</v>
      </c>
      <c r="F12" s="80">
        <v>36.799999999999997</v>
      </c>
      <c r="G12" s="13">
        <v>240</v>
      </c>
      <c r="H12" s="24">
        <v>180</v>
      </c>
      <c r="I12" s="24">
        <v>180</v>
      </c>
      <c r="J12" s="24">
        <v>180</v>
      </c>
      <c r="K12" s="24">
        <v>180</v>
      </c>
      <c r="L12" s="24">
        <v>180</v>
      </c>
      <c r="M12" s="24">
        <v>240</v>
      </c>
      <c r="N12" s="24">
        <v>261</v>
      </c>
      <c r="O12" s="24"/>
      <c r="P12" s="24"/>
      <c r="Q12" s="24">
        <v>1641</v>
      </c>
      <c r="R12" s="37">
        <v>3</v>
      </c>
      <c r="S12" s="106">
        <v>653.7408759124088</v>
      </c>
      <c r="U12" s="43">
        <f t="shared" si="0"/>
        <v>653.7408759124088</v>
      </c>
      <c r="V12" s="41"/>
    </row>
    <row r="13" spans="1:22" x14ac:dyDescent="0.25">
      <c r="A13" s="76">
        <v>4</v>
      </c>
      <c r="B13" s="79" t="s">
        <v>162</v>
      </c>
      <c r="C13" s="39">
        <v>1990</v>
      </c>
      <c r="D13" s="11" t="s">
        <v>70</v>
      </c>
      <c r="E13" s="40" t="s">
        <v>125</v>
      </c>
      <c r="F13" s="69">
        <v>58.1</v>
      </c>
      <c r="G13" s="13">
        <v>240</v>
      </c>
      <c r="H13" s="13">
        <v>146</v>
      </c>
      <c r="I13" s="13">
        <v>180</v>
      </c>
      <c r="J13" s="13">
        <v>180</v>
      </c>
      <c r="K13" s="13">
        <v>180</v>
      </c>
      <c r="L13" s="13">
        <v>180</v>
      </c>
      <c r="M13" s="13">
        <v>240</v>
      </c>
      <c r="N13" s="13"/>
      <c r="O13" s="13"/>
      <c r="P13" s="13"/>
      <c r="Q13" s="13">
        <v>1346</v>
      </c>
      <c r="R13" s="37">
        <v>4</v>
      </c>
      <c r="S13" s="106">
        <v>581.11141686097881</v>
      </c>
      <c r="U13" s="43">
        <f t="shared" si="0"/>
        <v>581.11141686097881</v>
      </c>
      <c r="V13" s="43"/>
    </row>
    <row r="14" spans="1:22" x14ac:dyDescent="0.25">
      <c r="A14" s="76">
        <v>5</v>
      </c>
      <c r="B14" s="23" t="s">
        <v>163</v>
      </c>
      <c r="C14" s="22" t="s">
        <v>164</v>
      </c>
      <c r="D14" s="22">
        <v>1</v>
      </c>
      <c r="E14" s="38" t="s">
        <v>86</v>
      </c>
      <c r="F14" s="69">
        <v>28</v>
      </c>
      <c r="G14" s="13">
        <v>240</v>
      </c>
      <c r="H14" s="13">
        <v>180</v>
      </c>
      <c r="I14" s="13">
        <v>180</v>
      </c>
      <c r="J14" s="13">
        <v>180</v>
      </c>
      <c r="K14" s="13">
        <v>142</v>
      </c>
      <c r="L14" s="13">
        <v>180</v>
      </c>
      <c r="M14" s="13">
        <v>240</v>
      </c>
      <c r="N14" s="13"/>
      <c r="O14" s="13"/>
      <c r="P14" s="13"/>
      <c r="Q14" s="13">
        <v>1342</v>
      </c>
      <c r="R14" s="37">
        <v>5</v>
      </c>
      <c r="S14" s="106">
        <v>514.14659149154284</v>
      </c>
      <c r="U14" s="43">
        <f t="shared" si="0"/>
        <v>514.14659149154284</v>
      </c>
      <c r="V14" s="43"/>
    </row>
    <row r="15" spans="1:22" x14ac:dyDescent="0.25">
      <c r="A15" s="76">
        <v>6</v>
      </c>
      <c r="B15" s="79" t="s">
        <v>165</v>
      </c>
      <c r="C15" s="39">
        <v>294</v>
      </c>
      <c r="D15" s="11" t="s">
        <v>70</v>
      </c>
      <c r="E15" s="40" t="s">
        <v>86</v>
      </c>
      <c r="F15" s="80">
        <v>28.6</v>
      </c>
      <c r="G15" s="13">
        <v>240</v>
      </c>
      <c r="H15" s="13">
        <v>180</v>
      </c>
      <c r="I15" s="13">
        <v>180</v>
      </c>
      <c r="J15" s="13">
        <v>180</v>
      </c>
      <c r="K15" s="13">
        <v>138</v>
      </c>
      <c r="L15" s="13">
        <v>180</v>
      </c>
      <c r="M15" s="13">
        <v>240</v>
      </c>
      <c r="N15" s="13"/>
      <c r="O15" s="13"/>
      <c r="P15" s="13"/>
      <c r="Q15" s="13">
        <v>1338</v>
      </c>
      <c r="R15" s="37">
        <v>6</v>
      </c>
      <c r="S15" s="106">
        <v>454.12257370833572</v>
      </c>
      <c r="U15" s="43">
        <f t="shared" si="0"/>
        <v>454.12257370833572</v>
      </c>
      <c r="V15" s="43"/>
    </row>
    <row r="16" spans="1:22" x14ac:dyDescent="0.25">
      <c r="A16" s="76">
        <v>7</v>
      </c>
      <c r="B16" s="79" t="s">
        <v>166</v>
      </c>
      <c r="C16" s="39" t="s">
        <v>167</v>
      </c>
      <c r="D16" s="11" t="s">
        <v>70</v>
      </c>
      <c r="E16" s="40" t="s">
        <v>86</v>
      </c>
      <c r="F16" s="80">
        <v>85</v>
      </c>
      <c r="G16" s="13">
        <v>240</v>
      </c>
      <c r="H16" s="13">
        <v>136</v>
      </c>
      <c r="I16" s="13">
        <v>180</v>
      </c>
      <c r="J16" s="13">
        <v>180</v>
      </c>
      <c r="K16" s="13">
        <v>180</v>
      </c>
      <c r="L16" s="13">
        <v>180</v>
      </c>
      <c r="M16" s="13">
        <v>240</v>
      </c>
      <c r="N16" s="13"/>
      <c r="O16" s="13"/>
      <c r="P16" s="13"/>
      <c r="Q16" s="13">
        <v>1336</v>
      </c>
      <c r="R16" s="37">
        <v>7</v>
      </c>
      <c r="S16" s="106">
        <v>401.27210176814151</v>
      </c>
      <c r="U16" s="43">
        <f t="shared" si="0"/>
        <v>401.27210176814151</v>
      </c>
      <c r="V16" s="43"/>
    </row>
    <row r="17" spans="1:22" x14ac:dyDescent="0.25">
      <c r="A17" s="76">
        <v>8</v>
      </c>
      <c r="B17" s="79" t="s">
        <v>168</v>
      </c>
      <c r="C17" s="39">
        <v>6737</v>
      </c>
      <c r="D17" s="11" t="s">
        <v>68</v>
      </c>
      <c r="E17" s="40" t="s">
        <v>73</v>
      </c>
      <c r="F17" s="69">
        <v>12.6</v>
      </c>
      <c r="G17" s="13">
        <v>240</v>
      </c>
      <c r="H17" s="13">
        <v>180</v>
      </c>
      <c r="I17" s="13">
        <v>180</v>
      </c>
      <c r="J17" s="13">
        <v>180</v>
      </c>
      <c r="K17" s="13">
        <v>180</v>
      </c>
      <c r="L17" s="13">
        <v>117</v>
      </c>
      <c r="M17" s="13">
        <v>240</v>
      </c>
      <c r="N17" s="13"/>
      <c r="O17" s="13"/>
      <c r="P17" s="13"/>
      <c r="Q17" s="13">
        <v>1317</v>
      </c>
      <c r="R17" s="37">
        <v>8</v>
      </c>
      <c r="S17" s="106">
        <v>355.23368540340505</v>
      </c>
      <c r="U17" s="43">
        <f t="shared" si="0"/>
        <v>355.23368540340505</v>
      </c>
      <c r="V17" s="43"/>
    </row>
    <row r="18" spans="1:22" x14ac:dyDescent="0.25">
      <c r="A18" s="76">
        <v>9</v>
      </c>
      <c r="B18" s="79" t="s">
        <v>169</v>
      </c>
      <c r="C18" s="39">
        <v>304</v>
      </c>
      <c r="D18" s="11" t="s">
        <v>71</v>
      </c>
      <c r="E18" s="40" t="s">
        <v>89</v>
      </c>
      <c r="F18" s="80">
        <v>16.5</v>
      </c>
      <c r="G18" s="13">
        <v>240</v>
      </c>
      <c r="H18" s="13">
        <v>180</v>
      </c>
      <c r="I18" s="13">
        <v>180</v>
      </c>
      <c r="J18" s="13">
        <v>180</v>
      </c>
      <c r="K18" s="13">
        <v>180</v>
      </c>
      <c r="L18" s="13">
        <v>180</v>
      </c>
      <c r="M18" s="13">
        <v>123</v>
      </c>
      <c r="N18" s="13"/>
      <c r="O18" s="13"/>
      <c r="P18" s="13"/>
      <c r="Q18" s="13">
        <v>1263</v>
      </c>
      <c r="R18" s="37">
        <v>9</v>
      </c>
      <c r="S18" s="106">
        <v>315.3609154929577</v>
      </c>
      <c r="U18" s="43">
        <f t="shared" si="0"/>
        <v>315.3609154929577</v>
      </c>
      <c r="V18" s="43"/>
    </row>
    <row r="19" spans="1:22" x14ac:dyDescent="0.25">
      <c r="A19" s="76">
        <v>10</v>
      </c>
      <c r="B19" s="23" t="s">
        <v>170</v>
      </c>
      <c r="C19" s="22" t="s">
        <v>171</v>
      </c>
      <c r="D19" s="11" t="s">
        <v>68</v>
      </c>
      <c r="E19" s="40" t="s">
        <v>172</v>
      </c>
      <c r="F19" s="80">
        <v>0</v>
      </c>
      <c r="G19" s="13">
        <v>226</v>
      </c>
      <c r="H19" s="13">
        <v>180</v>
      </c>
      <c r="I19" s="13">
        <v>180</v>
      </c>
      <c r="J19" s="13">
        <v>180</v>
      </c>
      <c r="K19" s="13">
        <v>140</v>
      </c>
      <c r="L19" s="13">
        <v>126</v>
      </c>
      <c r="M19" s="13">
        <v>226</v>
      </c>
      <c r="N19" s="13"/>
      <c r="O19" s="13"/>
      <c r="P19" s="13"/>
      <c r="Q19" s="13">
        <v>1258</v>
      </c>
      <c r="R19" s="37">
        <v>10</v>
      </c>
      <c r="S19" s="106">
        <v>280.9115412888998</v>
      </c>
      <c r="U19" s="43">
        <f t="shared" si="0"/>
        <v>280.9115412888998</v>
      </c>
      <c r="V19" s="43"/>
    </row>
    <row r="20" spans="1:22" x14ac:dyDescent="0.25">
      <c r="A20" s="76">
        <v>11</v>
      </c>
      <c r="B20" s="23" t="s">
        <v>173</v>
      </c>
      <c r="C20" s="22">
        <v>1562</v>
      </c>
      <c r="D20" s="22" t="s">
        <v>70</v>
      </c>
      <c r="E20" s="38" t="s">
        <v>159</v>
      </c>
      <c r="F20" s="80">
        <v>21</v>
      </c>
      <c r="G20" s="13">
        <v>240</v>
      </c>
      <c r="H20" s="13">
        <v>180</v>
      </c>
      <c r="I20" s="13">
        <v>180</v>
      </c>
      <c r="J20" s="13">
        <v>75</v>
      </c>
      <c r="K20" s="13">
        <v>180</v>
      </c>
      <c r="L20" s="13">
        <v>180</v>
      </c>
      <c r="M20" s="13">
        <v>99</v>
      </c>
      <c r="N20" s="13"/>
      <c r="O20" s="13"/>
      <c r="P20" s="13"/>
      <c r="Q20" s="13">
        <v>1134</v>
      </c>
      <c r="R20" s="37">
        <v>11</v>
      </c>
      <c r="S20" s="106">
        <v>251.15172759138707</v>
      </c>
      <c r="U20" s="43">
        <f t="shared" si="0"/>
        <v>251.15172759138707</v>
      </c>
      <c r="V20" s="43"/>
    </row>
    <row r="21" spans="1:22" x14ac:dyDescent="0.25">
      <c r="A21" s="76">
        <v>12</v>
      </c>
      <c r="B21" s="23" t="s">
        <v>174</v>
      </c>
      <c r="C21" s="77" t="s">
        <v>175</v>
      </c>
      <c r="D21" s="25">
        <v>2</v>
      </c>
      <c r="E21" s="24" t="s">
        <v>77</v>
      </c>
      <c r="F21" s="80">
        <v>23.2</v>
      </c>
      <c r="G21" s="13">
        <v>240</v>
      </c>
      <c r="H21" s="13">
        <v>180</v>
      </c>
      <c r="I21" s="13">
        <v>180</v>
      </c>
      <c r="J21" s="13">
        <v>172</v>
      </c>
      <c r="K21" s="13">
        <v>180</v>
      </c>
      <c r="L21" s="13">
        <v>180</v>
      </c>
      <c r="M21" s="13">
        <v>0</v>
      </c>
      <c r="N21" s="13"/>
      <c r="O21" s="13"/>
      <c r="P21" s="13"/>
      <c r="Q21" s="13">
        <v>1132</v>
      </c>
      <c r="R21" s="37">
        <v>12</v>
      </c>
      <c r="S21" s="106">
        <v>225.40686602212273</v>
      </c>
      <c r="U21" s="43">
        <f t="shared" si="0"/>
        <v>225.40686602212273</v>
      </c>
      <c r="V21" s="43"/>
    </row>
    <row r="22" spans="1:22" x14ac:dyDescent="0.25">
      <c r="A22" s="76">
        <v>13</v>
      </c>
      <c r="B22" s="23" t="s">
        <v>176</v>
      </c>
      <c r="C22" s="22">
        <v>1546</v>
      </c>
      <c r="D22" s="22" t="s">
        <v>70</v>
      </c>
      <c r="E22" s="38" t="s">
        <v>177</v>
      </c>
      <c r="F22" s="69">
        <v>31.3</v>
      </c>
      <c r="G22" s="13">
        <v>173</v>
      </c>
      <c r="H22" s="13">
        <v>180</v>
      </c>
      <c r="I22" s="13">
        <v>180</v>
      </c>
      <c r="J22" s="13">
        <v>112</v>
      </c>
      <c r="K22" s="13">
        <v>151</v>
      </c>
      <c r="L22" s="13">
        <v>130</v>
      </c>
      <c r="M22" s="13">
        <v>182</v>
      </c>
      <c r="N22" s="13"/>
      <c r="O22" s="13"/>
      <c r="P22" s="13"/>
      <c r="Q22" s="13">
        <v>1108</v>
      </c>
      <c r="R22" s="37">
        <v>13</v>
      </c>
      <c r="S22" s="106">
        <v>203.081345912459</v>
      </c>
      <c r="U22" s="43">
        <f t="shared" si="0"/>
        <v>203.081345912459</v>
      </c>
      <c r="V22" s="43"/>
    </row>
    <row r="23" spans="1:22" x14ac:dyDescent="0.25">
      <c r="A23" s="76">
        <v>14</v>
      </c>
      <c r="B23" s="23" t="s">
        <v>178</v>
      </c>
      <c r="C23" s="78">
        <v>1196</v>
      </c>
      <c r="D23" s="22" t="s">
        <v>70</v>
      </c>
      <c r="E23" s="38" t="s">
        <v>86</v>
      </c>
      <c r="F23" s="81">
        <v>0</v>
      </c>
      <c r="G23" s="24">
        <v>82</v>
      </c>
      <c r="H23" s="24">
        <v>180</v>
      </c>
      <c r="I23" s="24">
        <v>180</v>
      </c>
      <c r="J23" s="24">
        <v>180</v>
      </c>
      <c r="K23" s="24">
        <v>127</v>
      </c>
      <c r="L23" s="24">
        <v>100</v>
      </c>
      <c r="M23" s="24">
        <v>240</v>
      </c>
      <c r="N23" s="24"/>
      <c r="O23" s="24"/>
      <c r="P23" s="24"/>
      <c r="Q23" s="24">
        <v>1089</v>
      </c>
      <c r="R23" s="37">
        <v>14</v>
      </c>
      <c r="S23" s="106">
        <v>183.66160564295754</v>
      </c>
      <c r="U23" s="43">
        <f t="shared" si="0"/>
        <v>183.66160564295754</v>
      </c>
      <c r="V23" s="43"/>
    </row>
    <row r="24" spans="1:22" x14ac:dyDescent="0.25">
      <c r="A24" s="76">
        <v>15</v>
      </c>
      <c r="B24" s="23" t="s">
        <v>179</v>
      </c>
      <c r="C24" s="25" t="s">
        <v>180</v>
      </c>
      <c r="D24" s="11" t="s">
        <v>68</v>
      </c>
      <c r="E24" s="40" t="s">
        <v>77</v>
      </c>
      <c r="F24" s="69">
        <v>19</v>
      </c>
      <c r="G24" s="13">
        <v>158</v>
      </c>
      <c r="H24" s="13">
        <v>180</v>
      </c>
      <c r="I24" s="13">
        <v>180</v>
      </c>
      <c r="J24" s="13">
        <v>180</v>
      </c>
      <c r="K24" s="13">
        <v>74</v>
      </c>
      <c r="L24" s="13">
        <v>85</v>
      </c>
      <c r="M24" s="13">
        <v>135</v>
      </c>
      <c r="N24" s="13"/>
      <c r="O24" s="13"/>
      <c r="P24" s="13"/>
      <c r="Q24" s="13">
        <v>992</v>
      </c>
      <c r="R24" s="37">
        <v>15</v>
      </c>
      <c r="S24" s="106">
        <v>166.7109855409673</v>
      </c>
      <c r="U24" s="43">
        <f t="shared" si="0"/>
        <v>166.7109855409673</v>
      </c>
      <c r="V24" s="43"/>
    </row>
    <row r="25" spans="1:22" ht="15" customHeight="1" x14ac:dyDescent="0.25">
      <c r="A25" s="76">
        <v>16</v>
      </c>
      <c r="B25" s="23" t="s">
        <v>185</v>
      </c>
      <c r="C25" s="22" t="s">
        <v>181</v>
      </c>
      <c r="D25" s="22" t="s">
        <v>68</v>
      </c>
      <c r="E25" s="38" t="s">
        <v>122</v>
      </c>
      <c r="F25" s="69">
        <v>8.1</v>
      </c>
      <c r="G25" s="13">
        <v>124</v>
      </c>
      <c r="H25" s="13">
        <v>0</v>
      </c>
      <c r="I25" s="13">
        <v>125</v>
      </c>
      <c r="J25" s="13">
        <v>109</v>
      </c>
      <c r="K25" s="13">
        <v>180</v>
      </c>
      <c r="L25" s="13">
        <v>53</v>
      </c>
      <c r="M25" s="13">
        <v>121</v>
      </c>
      <c r="N25" s="13"/>
      <c r="O25" s="13"/>
      <c r="P25" s="13"/>
      <c r="Q25" s="13">
        <v>712</v>
      </c>
      <c r="R25" s="37">
        <v>16</v>
      </c>
      <c r="S25" s="106">
        <v>151.86117366538616</v>
      </c>
      <c r="U25" s="43">
        <f t="shared" si="0"/>
        <v>151.86117366538616</v>
      </c>
      <c r="V25" s="43"/>
    </row>
    <row r="26" spans="1:22" x14ac:dyDescent="0.25">
      <c r="A26" s="76">
        <v>17</v>
      </c>
      <c r="B26" s="79" t="s">
        <v>182</v>
      </c>
      <c r="C26" s="39" t="s">
        <v>183</v>
      </c>
      <c r="D26" s="11" t="s">
        <v>69</v>
      </c>
      <c r="E26" s="40" t="s">
        <v>122</v>
      </c>
      <c r="F26" s="69">
        <v>33.700000000000003</v>
      </c>
      <c r="G26" s="13">
        <v>166</v>
      </c>
      <c r="H26" s="13">
        <v>180</v>
      </c>
      <c r="I26" s="13">
        <v>180</v>
      </c>
      <c r="J26" s="13">
        <v>180</v>
      </c>
      <c r="K26" s="13">
        <v>0</v>
      </c>
      <c r="L26" s="13">
        <v>0</v>
      </c>
      <c r="M26" s="13">
        <v>0</v>
      </c>
      <c r="N26" s="13"/>
      <c r="O26" s="13"/>
      <c r="P26" s="13"/>
      <c r="Q26" s="13">
        <v>706</v>
      </c>
      <c r="R26" s="37">
        <v>17</v>
      </c>
      <c r="S26" s="106">
        <v>138.80278961642776</v>
      </c>
      <c r="U26" s="43">
        <f t="shared" si="0"/>
        <v>138.80278961642776</v>
      </c>
      <c r="V26" s="43"/>
    </row>
    <row r="27" spans="1:22" ht="15" customHeight="1" x14ac:dyDescent="0.25">
      <c r="A27" s="76">
        <v>18</v>
      </c>
      <c r="B27" s="23" t="s">
        <v>184</v>
      </c>
      <c r="C27" s="22">
        <v>2810</v>
      </c>
      <c r="D27" s="22" t="s">
        <v>70</v>
      </c>
      <c r="E27" s="38" t="s">
        <v>77</v>
      </c>
      <c r="F27" s="69">
        <v>86.5</v>
      </c>
      <c r="G27" s="13">
        <v>240</v>
      </c>
      <c r="H27" s="13">
        <v>180</v>
      </c>
      <c r="I27" s="13">
        <v>180</v>
      </c>
      <c r="J27" s="13">
        <v>36</v>
      </c>
      <c r="K27" s="13">
        <v>0</v>
      </c>
      <c r="L27" s="13">
        <v>0</v>
      </c>
      <c r="M27" s="13">
        <v>0</v>
      </c>
      <c r="N27" s="13"/>
      <c r="O27" s="13"/>
      <c r="P27" s="13"/>
      <c r="Q27" s="13">
        <v>636</v>
      </c>
      <c r="R27" s="37">
        <v>18</v>
      </c>
      <c r="S27" s="106">
        <v>127.27636074112372</v>
      </c>
      <c r="U27" s="43">
        <f t="shared" si="0"/>
        <v>127.27636074112372</v>
      </c>
      <c r="V27" s="43"/>
    </row>
    <row r="29" spans="1:22" x14ac:dyDescent="0.25">
      <c r="A29" s="121" t="s">
        <v>11</v>
      </c>
      <c r="B29" s="121"/>
      <c r="C29" s="121"/>
      <c r="D29" s="41">
        <v>29.2</v>
      </c>
    </row>
    <row r="30" spans="1:22" ht="15.75" x14ac:dyDescent="0.25">
      <c r="A30" s="120" t="s">
        <v>16</v>
      </c>
      <c r="B30" s="121"/>
      <c r="C30" s="121"/>
      <c r="D30" s="41">
        <v>2893.6</v>
      </c>
    </row>
    <row r="31" spans="1:22" x14ac:dyDescent="0.25">
      <c r="A31" s="121" t="s">
        <v>10</v>
      </c>
      <c r="B31" s="121"/>
      <c r="C31" s="121"/>
      <c r="D31" s="41">
        <f>SUM(F10:F27)+D29*A27+D30</f>
        <v>4012.4</v>
      </c>
    </row>
    <row r="34" spans="4:4" x14ac:dyDescent="0.25">
      <c r="D34" s="47"/>
    </row>
  </sheetData>
  <mergeCells count="21"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  <mergeCell ref="A29:C29"/>
    <mergeCell ref="A31:C31"/>
    <mergeCell ref="A8:A9"/>
    <mergeCell ref="B8:B9"/>
    <mergeCell ref="D8:D9"/>
    <mergeCell ref="A30:C30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2018-07-11T12:54:56Z</dcterms:modified>
</cp:coreProperties>
</file>