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705" windowWidth="25605" windowHeight="14340"/>
  </bookViews>
  <sheets>
    <sheet name="F-1-A" sheetId="1" r:id="rId1"/>
    <sheet name="F-1-B" sheetId="4" r:id="rId2"/>
    <sheet name="F-1-C" sheetId="5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5" l="1"/>
  <c r="AD7" i="5"/>
  <c r="AD3" i="5"/>
  <c r="AD8" i="5"/>
  <c r="AD5" i="5"/>
  <c r="AD9" i="5"/>
  <c r="AD10" i="5"/>
  <c r="AD11" i="5"/>
  <c r="AD12" i="5"/>
  <c r="AD4" i="5"/>
  <c r="AD6" i="4"/>
  <c r="AD4" i="4"/>
  <c r="AD7" i="4"/>
  <c r="AD3" i="4"/>
  <c r="AD8" i="4"/>
  <c r="AD10" i="4"/>
  <c r="AD11" i="4"/>
  <c r="AD12" i="4"/>
  <c r="AD9" i="4"/>
  <c r="AD5" i="4"/>
  <c r="AJ16" i="1" l="1"/>
  <c r="AJ8" i="1"/>
  <c r="AJ7" i="1"/>
  <c r="AJ5" i="1"/>
  <c r="AJ3" i="1"/>
  <c r="AJ6" i="1"/>
  <c r="AJ11" i="1"/>
  <c r="AJ12" i="1"/>
  <c r="AJ14" i="1"/>
  <c r="AJ10" i="1"/>
  <c r="AJ15" i="1"/>
  <c r="AJ9" i="1"/>
  <c r="AJ13" i="1"/>
  <c r="AJ17" i="1"/>
  <c r="AJ18" i="1"/>
  <c r="AJ19" i="1"/>
  <c r="AJ4" i="1"/>
</calcChain>
</file>

<file path=xl/sharedStrings.xml><?xml version="1.0" encoding="utf-8"?>
<sst xmlns="http://schemas.openxmlformats.org/spreadsheetml/2006/main" count="438" uniqueCount="174">
  <si>
    <t xml:space="preserve"> №</t>
  </si>
  <si>
    <t>ФАМИЛИЯ</t>
  </si>
  <si>
    <t>ИМЯ</t>
  </si>
  <si>
    <t>СПОРТИВНОЕ ЗВАНИЕ</t>
  </si>
  <si>
    <t>СПОРТИВНАЯ ОРГАНИЗАЦИЯ
(КОМАНДА)</t>
  </si>
  <si>
    <t>1 этап КР; место</t>
  </si>
  <si>
    <t>1 этап КР;рейтинговые очки</t>
  </si>
  <si>
    <t>Чемпионат России; место</t>
  </si>
  <si>
    <t>Чемпионат России; очки</t>
  </si>
  <si>
    <t>2 этап КР; место</t>
  </si>
  <si>
    <t>2 этап КР;рейтинговые очки</t>
  </si>
  <si>
    <t>3 этап КР; место</t>
  </si>
  <si>
    <t>3 этап КР;рейтинговые очки</t>
  </si>
  <si>
    <t>4 этап КР; место</t>
  </si>
  <si>
    <t>4 этап КР;рейтинговые очки</t>
  </si>
  <si>
    <t>5 этап КР; место</t>
  </si>
  <si>
    <t>5 этап КР;рейтинговые очки</t>
  </si>
  <si>
    <t>6 этап КР; место</t>
  </si>
  <si>
    <t>6 этап КР;рейтинговые очки</t>
  </si>
  <si>
    <t>Кубок мира;рейтинговые очки</t>
  </si>
  <si>
    <t>1 этап  КР; место</t>
  </si>
  <si>
    <t>Сумма 4-х лучших рейтинговых очков</t>
  </si>
  <si>
    <t>Место</t>
  </si>
  <si>
    <t>Косоножкин</t>
  </si>
  <si>
    <t>Михаил</t>
  </si>
  <si>
    <t>ЗМС</t>
  </si>
  <si>
    <t>Ростовская область</t>
  </si>
  <si>
    <t>1</t>
  </si>
  <si>
    <t>Горский</t>
  </si>
  <si>
    <t>Антон</t>
  </si>
  <si>
    <t>МСМК</t>
  </si>
  <si>
    <t>Москва</t>
  </si>
  <si>
    <t>17</t>
  </si>
  <si>
    <t>2</t>
  </si>
  <si>
    <t>Рязанцев</t>
  </si>
  <si>
    <t>Алексей</t>
  </si>
  <si>
    <t>14</t>
  </si>
  <si>
    <t>21</t>
  </si>
  <si>
    <t>3</t>
  </si>
  <si>
    <t>Козырев</t>
  </si>
  <si>
    <t>Сергей</t>
  </si>
  <si>
    <t>МС</t>
  </si>
  <si>
    <t>4</t>
  </si>
  <si>
    <t>Хорошев</t>
  </si>
  <si>
    <t>Павел</t>
  </si>
  <si>
    <t>7</t>
  </si>
  <si>
    <t>16</t>
  </si>
  <si>
    <t>5</t>
  </si>
  <si>
    <t>Кочкарев</t>
  </si>
  <si>
    <t>6</t>
  </si>
  <si>
    <t>Ломов</t>
  </si>
  <si>
    <t>КМС</t>
  </si>
  <si>
    <t>Ярославская область</t>
  </si>
  <si>
    <t>11</t>
  </si>
  <si>
    <t>Юрий</t>
  </si>
  <si>
    <t>Пермский край</t>
  </si>
  <si>
    <t>13</t>
  </si>
  <si>
    <t>8</t>
  </si>
  <si>
    <t>Филатов</t>
  </si>
  <si>
    <t>Бурятия</t>
  </si>
  <si>
    <t>10</t>
  </si>
  <si>
    <t>9</t>
  </si>
  <si>
    <t>Цой</t>
  </si>
  <si>
    <t>Евгений</t>
  </si>
  <si>
    <t>Московская область</t>
  </si>
  <si>
    <t>12</t>
  </si>
  <si>
    <t>Евдокимов</t>
  </si>
  <si>
    <t>Юрий Ю.</t>
  </si>
  <si>
    <t>Поляев</t>
  </si>
  <si>
    <t>Валерий</t>
  </si>
  <si>
    <t>Татарстан</t>
  </si>
  <si>
    <t>Николай</t>
  </si>
  <si>
    <t>15</t>
  </si>
  <si>
    <t>Скориков</t>
  </si>
  <si>
    <t>Красноярский край</t>
  </si>
  <si>
    <t>Андрей</t>
  </si>
  <si>
    <t>Максим</t>
  </si>
  <si>
    <t>Число участников соревнований</t>
  </si>
  <si>
    <t>г.Нарткала</t>
  </si>
  <si>
    <t>г.Самара</t>
  </si>
  <si>
    <t>г.Суздаль</t>
  </si>
  <si>
    <t>Дата проведения соревнований</t>
  </si>
  <si>
    <t>Булатов</t>
  </si>
  <si>
    <t>Альберт</t>
  </si>
  <si>
    <t>Рыбченков</t>
  </si>
  <si>
    <t>Анатолий</t>
  </si>
  <si>
    <t>Бурдов</t>
  </si>
  <si>
    <t>Александр</t>
  </si>
  <si>
    <t>Усейнов</t>
  </si>
  <si>
    <t>Тимур</t>
  </si>
  <si>
    <t>Махмутов</t>
  </si>
  <si>
    <t>Ильнур</t>
  </si>
  <si>
    <t>Солодов</t>
  </si>
  <si>
    <t>Санкт-Петербург</t>
  </si>
  <si>
    <t>Вязов</t>
  </si>
  <si>
    <t>Иркутская область</t>
  </si>
  <si>
    <t>Рехин</t>
  </si>
  <si>
    <t>Перчук</t>
  </si>
  <si>
    <t>Ленинградская область</t>
  </si>
  <si>
    <t>Яковенко</t>
  </si>
  <si>
    <t>Леонид</t>
  </si>
  <si>
    <t>Морозов</t>
  </si>
  <si>
    <t>Краснодарский край</t>
  </si>
  <si>
    <t>Олег</t>
  </si>
  <si>
    <t>Рейтинг соревнований</t>
  </si>
  <si>
    <t>Макаров</t>
  </si>
  <si>
    <t>Федоров</t>
  </si>
  <si>
    <t>Афанасьев</t>
  </si>
  <si>
    <t>Чучукалов</t>
  </si>
  <si>
    <t>Волгоградская область</t>
  </si>
  <si>
    <t>Штраф</t>
  </si>
  <si>
    <t>Хабибуллин</t>
  </si>
  <si>
    <t>Кузнецов</t>
  </si>
  <si>
    <t>Савухин</t>
  </si>
  <si>
    <t>Савухина</t>
  </si>
  <si>
    <t>Лариса</t>
  </si>
  <si>
    <t>Ринат</t>
  </si>
  <si>
    <t>Венгрия</t>
  </si>
  <si>
    <t xml:space="preserve">Кубок мира; место              </t>
  </si>
  <si>
    <t>23</t>
  </si>
  <si>
    <t>52</t>
  </si>
  <si>
    <t>38</t>
  </si>
  <si>
    <t>30</t>
  </si>
  <si>
    <t>32</t>
  </si>
  <si>
    <t>56</t>
  </si>
  <si>
    <t>Чемпионат мира;место</t>
  </si>
  <si>
    <t>30.06-04.07.2017</t>
  </si>
  <si>
    <t>05.07-08.07.2017</t>
  </si>
  <si>
    <t>Чемпионат мира;рейтинговые очки</t>
  </si>
  <si>
    <t>25.08-27.08.2017</t>
  </si>
  <si>
    <t>28.08-30.08.2017</t>
  </si>
  <si>
    <t>59</t>
  </si>
  <si>
    <t>54</t>
  </si>
  <si>
    <t>62</t>
  </si>
  <si>
    <t>71</t>
  </si>
  <si>
    <t>15-16</t>
  </si>
  <si>
    <t>68</t>
  </si>
  <si>
    <t>09-13.04.2018</t>
  </si>
  <si>
    <t>14-17.04.2018</t>
  </si>
  <si>
    <t>РЕЙТИНГ в СКР 2018 (итоговые результаты)
F1А</t>
  </si>
  <si>
    <t xml:space="preserve">Хорошев </t>
  </si>
  <si>
    <t xml:space="preserve">Налоев </t>
  </si>
  <si>
    <t>Алим</t>
  </si>
  <si>
    <t>КБР</t>
  </si>
  <si>
    <t>Мещеряков</t>
  </si>
  <si>
    <t>18-21.05.2018</t>
  </si>
  <si>
    <t>Чемпионат Европы;место</t>
  </si>
  <si>
    <t>Чемпионат Европы;рейтинговые очки</t>
  </si>
  <si>
    <t>18-30.07.2018</t>
  </si>
  <si>
    <t>31.08-04.09.2018</t>
  </si>
  <si>
    <t>29.06-03.07.2018</t>
  </si>
  <si>
    <t>03.07-07.07.2018</t>
  </si>
  <si>
    <t>04-08.09.2018</t>
  </si>
  <si>
    <t>7 этап КР; место</t>
  </si>
  <si>
    <t>7 этап КР;рейтинговые очки</t>
  </si>
  <si>
    <t>14-17.09.2018</t>
  </si>
  <si>
    <t>8 этап КР; место</t>
  </si>
  <si>
    <t>8 этап КР;рейтинговые очки</t>
  </si>
  <si>
    <t>18-21.09.2018</t>
  </si>
  <si>
    <t>9 этап КР; место</t>
  </si>
  <si>
    <t>9 этап КР;рейтинговые очки</t>
  </si>
  <si>
    <t>21-24.09.2018</t>
  </si>
  <si>
    <t>г. Феодосия</t>
  </si>
  <si>
    <t>9-10</t>
  </si>
  <si>
    <t>18</t>
  </si>
  <si>
    <t>24</t>
  </si>
  <si>
    <t>25</t>
  </si>
  <si>
    <t>48</t>
  </si>
  <si>
    <t>27</t>
  </si>
  <si>
    <t>40</t>
  </si>
  <si>
    <t>41</t>
  </si>
  <si>
    <t>29</t>
  </si>
  <si>
    <t>22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</si>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</sst>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0" fontId="2" fillId="0" borderId="7" xfId="0" applyFont="1" applyBorder="1"/>
    <xf numFmtId="0" fontId="2" fillId="0" borderId="8" xfId="0" applyFont="1" applyBorder="1"/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14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164" fontId="2" fillId="0" borderId="8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 wrapText="1"/>
    </xf>
    <xf numFmtId="49" fontId="3" fillId="3" borderId="11" xfId="0" applyNumberFormat="1" applyFont="1" applyFill="1" applyBorder="1" applyAlignment="1">
      <alignment horizontal="center" vertical="center" textRotation="90"/>
    </xf>
    <xf numFmtId="14" fontId="3" fillId="3" borderId="15" xfId="0" applyNumberFormat="1" applyFont="1" applyFill="1" applyBorder="1" applyAlignment="1">
      <alignment horizontal="center" vertical="center" textRotation="90"/>
    </xf>
    <xf numFmtId="0" fontId="3" fillId="3" borderId="11" xfId="0" applyNumberFormat="1" applyFont="1" applyFill="1" applyBorder="1" applyAlignment="1">
      <alignment horizontal="center" vertical="center" textRotation="90" wrapText="1"/>
    </xf>
    <xf numFmtId="0" fontId="3" fillId="3" borderId="15" xfId="0" applyNumberFormat="1" applyFont="1" applyFill="1" applyBorder="1" applyAlignment="1">
      <alignment horizontal="center" vertical="center" textRotation="90" wrapText="1"/>
    </xf>
    <xf numFmtId="49" fontId="3" fillId="3" borderId="5" xfId="0" applyNumberFormat="1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14" fontId="3" fillId="3" borderId="15" xfId="0" applyNumberFormat="1" applyFont="1" applyFill="1" applyBorder="1" applyAlignment="1">
      <alignment horizontal="center" vertical="center" textRotation="90" wrapText="1"/>
    </xf>
    <xf numFmtId="0" fontId="3" fillId="3" borderId="5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textRotation="90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/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/>
    <xf numFmtId="0" fontId="2" fillId="0" borderId="11" xfId="0" applyFont="1" applyFill="1" applyBorder="1" applyAlignment="1">
      <alignment horizontal="center" vertical="top"/>
    </xf>
    <xf numFmtId="0" fontId="4" fillId="0" borderId="0" xfId="0" applyFont="1"/>
    <xf numFmtId="49" fontId="2" fillId="2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0" xfId="0" applyNumberFormat="1" applyFont="1"/>
    <xf numFmtId="49" fontId="2" fillId="0" borderId="21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right" vertical="center"/>
    </xf>
    <xf numFmtId="14" fontId="2" fillId="0" borderId="15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tabSelected="1" zoomScale="85" zoomScaleNormal="85" zoomScalePageLayoutView="90" workbookViewId="0">
      <selection activeCell="AB10" sqref="AB10"/>
    </sheetView>
  </sheetViews>
  <sheetFormatPr defaultColWidth="8.85546875" defaultRowHeight="15" x14ac:dyDescent="0.25"/>
  <cols>
    <col min="1" max="1" width="3.42578125" bestFit="1" customWidth="1"/>
    <col min="2" max="2" width="2.42578125" customWidth="1"/>
    <col min="3" max="3" width="15.42578125" bestFit="1" customWidth="1"/>
    <col min="4" max="4" width="11.42578125" bestFit="1" customWidth="1"/>
    <col min="5" max="5" width="7.140625" bestFit="1" customWidth="1"/>
    <col min="6" max="6" width="30.28515625" bestFit="1" customWidth="1"/>
    <col min="7" max="7" width="6.7109375" customWidth="1"/>
    <col min="8" max="8" width="7.7109375" customWidth="1"/>
    <col min="9" max="9" width="6.7109375" customWidth="1"/>
    <col min="10" max="10" width="7.140625" bestFit="1" customWidth="1"/>
    <col min="11" max="31" width="6.7109375" customWidth="1"/>
    <col min="32" max="32" width="7.140625" bestFit="1" customWidth="1"/>
    <col min="33" max="35" width="6.7109375" customWidth="1"/>
    <col min="36" max="36" width="11" bestFit="1" customWidth="1"/>
    <col min="37" max="37" width="6.7109375" customWidth="1"/>
  </cols>
  <sheetData>
    <row r="1" spans="1:39" ht="15.75" x14ac:dyDescent="0.25">
      <c r="A1" s="79" t="s">
        <v>139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2"/>
    </row>
    <row r="2" spans="1:39" ht="141" thickBot="1" x14ac:dyDescent="0.3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</v>
      </c>
      <c r="H2" s="33" t="s">
        <v>6</v>
      </c>
      <c r="I2" s="5" t="s">
        <v>7</v>
      </c>
      <c r="J2" s="38" t="s">
        <v>8</v>
      </c>
      <c r="K2" s="6" t="s">
        <v>9</v>
      </c>
      <c r="L2" s="38" t="s">
        <v>10</v>
      </c>
      <c r="M2" s="4" t="s">
        <v>11</v>
      </c>
      <c r="N2" s="33" t="s">
        <v>12</v>
      </c>
      <c r="O2" s="4" t="s">
        <v>13</v>
      </c>
      <c r="P2" s="33" t="s">
        <v>14</v>
      </c>
      <c r="Q2" s="4" t="s">
        <v>146</v>
      </c>
      <c r="R2" s="33" t="s">
        <v>147</v>
      </c>
      <c r="S2" s="4" t="s">
        <v>15</v>
      </c>
      <c r="T2" s="33" t="s">
        <v>16</v>
      </c>
      <c r="U2" s="4" t="s">
        <v>17</v>
      </c>
      <c r="V2" s="33" t="s">
        <v>18</v>
      </c>
      <c r="W2" s="4" t="s">
        <v>153</v>
      </c>
      <c r="X2" s="33" t="s">
        <v>154</v>
      </c>
      <c r="Y2" s="4" t="s">
        <v>156</v>
      </c>
      <c r="Z2" s="33" t="s">
        <v>157</v>
      </c>
      <c r="AA2" s="4" t="s">
        <v>159</v>
      </c>
      <c r="AB2" s="33" t="s">
        <v>160</v>
      </c>
      <c r="AC2" s="7" t="s">
        <v>118</v>
      </c>
      <c r="AD2" s="41" t="s">
        <v>19</v>
      </c>
      <c r="AE2" s="7" t="s">
        <v>20</v>
      </c>
      <c r="AF2" s="33" t="s">
        <v>6</v>
      </c>
      <c r="AG2" s="5" t="s">
        <v>7</v>
      </c>
      <c r="AH2" s="38" t="s">
        <v>8</v>
      </c>
      <c r="AI2" s="38" t="s">
        <v>110</v>
      </c>
      <c r="AJ2" s="46" t="s">
        <v>21</v>
      </c>
      <c r="AK2" s="8" t="s">
        <v>22</v>
      </c>
    </row>
    <row r="3" spans="1:39" ht="15.75" thickTop="1" x14ac:dyDescent="0.25">
      <c r="A3" s="9">
        <v>1</v>
      </c>
      <c r="B3" s="10"/>
      <c r="C3" s="55" t="s">
        <v>66</v>
      </c>
      <c r="D3" s="66" t="s">
        <v>67</v>
      </c>
      <c r="E3" s="67" t="s">
        <v>30</v>
      </c>
      <c r="F3" s="68" t="s">
        <v>64</v>
      </c>
      <c r="G3" s="11" t="s">
        <v>33</v>
      </c>
      <c r="H3" s="43">
        <v>1055.7</v>
      </c>
      <c r="I3" s="56">
        <v>2</v>
      </c>
      <c r="J3" s="43">
        <v>1040.8</v>
      </c>
      <c r="K3" s="11"/>
      <c r="L3" s="43"/>
      <c r="M3" s="11" t="s">
        <v>165</v>
      </c>
      <c r="N3" s="43">
        <v>99.3</v>
      </c>
      <c r="O3" s="11" t="s">
        <v>38</v>
      </c>
      <c r="P3" s="43">
        <v>782.8</v>
      </c>
      <c r="Q3" s="11"/>
      <c r="R3" s="43"/>
      <c r="S3" s="76"/>
      <c r="T3" s="43"/>
      <c r="U3" s="76"/>
      <c r="V3" s="43"/>
      <c r="W3" s="11"/>
      <c r="X3" s="43"/>
      <c r="Y3" s="11"/>
      <c r="Z3" s="43"/>
      <c r="AA3" s="76"/>
      <c r="AB3" s="43"/>
      <c r="AC3" s="11"/>
      <c r="AD3" s="43"/>
      <c r="AE3" s="11"/>
      <c r="AF3" s="43"/>
      <c r="AG3" s="52"/>
      <c r="AH3" s="43"/>
      <c r="AI3" s="43"/>
      <c r="AJ3" s="57">
        <f>H3+J3+L3+N3+P3-AI3</f>
        <v>2978.6000000000004</v>
      </c>
      <c r="AK3" s="12" t="s">
        <v>27</v>
      </c>
      <c r="AM3" s="51"/>
    </row>
    <row r="4" spans="1:39" x14ac:dyDescent="0.25">
      <c r="A4" s="13">
        <v>2</v>
      </c>
      <c r="B4" s="14"/>
      <c r="C4" s="58" t="s">
        <v>28</v>
      </c>
      <c r="D4" s="59" t="s">
        <v>29</v>
      </c>
      <c r="E4" s="60" t="s">
        <v>30</v>
      </c>
      <c r="F4" s="61" t="s">
        <v>31</v>
      </c>
      <c r="G4" s="15" t="s">
        <v>27</v>
      </c>
      <c r="H4" s="44">
        <v>1161.8</v>
      </c>
      <c r="I4" s="62">
        <v>4</v>
      </c>
      <c r="J4" s="44">
        <v>829.5</v>
      </c>
      <c r="K4" s="15" t="s">
        <v>27</v>
      </c>
      <c r="L4" s="44">
        <v>842.9</v>
      </c>
      <c r="M4" s="15"/>
      <c r="N4" s="44"/>
      <c r="O4" s="15"/>
      <c r="P4" s="44"/>
      <c r="Q4" s="15"/>
      <c r="R4" s="44"/>
      <c r="S4" s="49"/>
      <c r="T4" s="44"/>
      <c r="U4" s="49"/>
      <c r="V4" s="44"/>
      <c r="W4" s="15"/>
      <c r="X4" s="44"/>
      <c r="Y4" s="15"/>
      <c r="Z4" s="44"/>
      <c r="AA4" s="76"/>
      <c r="AB4" s="43"/>
      <c r="AC4" s="11"/>
      <c r="AD4" s="43"/>
      <c r="AE4" s="11"/>
      <c r="AF4" s="43"/>
      <c r="AG4" s="52"/>
      <c r="AH4" s="43"/>
      <c r="AI4" s="43"/>
      <c r="AJ4" s="57">
        <f>H4+J4+L4+N4+P4-AI4</f>
        <v>2834.2</v>
      </c>
      <c r="AK4" s="16" t="s">
        <v>33</v>
      </c>
      <c r="AM4" s="51"/>
    </row>
    <row r="5" spans="1:39" x14ac:dyDescent="0.25">
      <c r="A5" s="9">
        <v>3</v>
      </c>
      <c r="B5" s="14"/>
      <c r="C5" s="58" t="s">
        <v>48</v>
      </c>
      <c r="D5" s="59" t="s">
        <v>24</v>
      </c>
      <c r="E5" s="60" t="s">
        <v>25</v>
      </c>
      <c r="F5" s="61" t="s">
        <v>31</v>
      </c>
      <c r="G5" s="15" t="s">
        <v>42</v>
      </c>
      <c r="H5" s="44">
        <v>841.3</v>
      </c>
      <c r="I5" s="62">
        <v>1</v>
      </c>
      <c r="J5" s="44">
        <v>1145.4000000000001</v>
      </c>
      <c r="K5" s="15"/>
      <c r="L5" s="44"/>
      <c r="M5" s="15" t="s">
        <v>42</v>
      </c>
      <c r="N5" s="44">
        <v>718.9</v>
      </c>
      <c r="O5" s="15" t="s">
        <v>168</v>
      </c>
      <c r="P5" s="44">
        <v>78.7</v>
      </c>
      <c r="Q5" s="15"/>
      <c r="R5" s="44"/>
      <c r="S5" s="49"/>
      <c r="T5" s="44"/>
      <c r="U5" s="49"/>
      <c r="V5" s="44"/>
      <c r="W5" s="15"/>
      <c r="X5" s="44"/>
      <c r="Y5" s="15"/>
      <c r="Z5" s="44"/>
      <c r="AA5" s="76"/>
      <c r="AB5" s="43"/>
      <c r="AC5" s="11"/>
      <c r="AD5" s="43"/>
      <c r="AE5" s="11"/>
      <c r="AF5" s="43"/>
      <c r="AG5" s="52"/>
      <c r="AH5" s="43"/>
      <c r="AI5" s="43"/>
      <c r="AJ5" s="57">
        <f>H5+J5+L5+N5+P5-AI5</f>
        <v>2784.2999999999997</v>
      </c>
      <c r="AK5" s="12" t="s">
        <v>38</v>
      </c>
      <c r="AM5" s="51"/>
    </row>
    <row r="6" spans="1:39" x14ac:dyDescent="0.25">
      <c r="A6" s="13">
        <v>4</v>
      </c>
      <c r="B6" s="14"/>
      <c r="C6" s="58" t="s">
        <v>23</v>
      </c>
      <c r="D6" s="58" t="s">
        <v>24</v>
      </c>
      <c r="E6" s="64" t="s">
        <v>25</v>
      </c>
      <c r="F6" s="58" t="s">
        <v>26</v>
      </c>
      <c r="G6" s="15" t="s">
        <v>56</v>
      </c>
      <c r="H6" s="44">
        <v>294</v>
      </c>
      <c r="I6" s="62">
        <v>9</v>
      </c>
      <c r="J6" s="44">
        <v>450.1</v>
      </c>
      <c r="K6" s="15"/>
      <c r="L6" s="44"/>
      <c r="M6" s="15" t="s">
        <v>33</v>
      </c>
      <c r="N6" s="44">
        <v>902.1</v>
      </c>
      <c r="O6" s="15" t="s">
        <v>27</v>
      </c>
      <c r="P6" s="44">
        <v>960.9</v>
      </c>
      <c r="Q6" s="15"/>
      <c r="R6" s="44"/>
      <c r="S6" s="49"/>
      <c r="T6" s="44"/>
      <c r="U6" s="49"/>
      <c r="V6" s="44"/>
      <c r="W6" s="15"/>
      <c r="X6" s="44"/>
      <c r="Y6" s="15"/>
      <c r="Z6" s="44"/>
      <c r="AA6" s="76"/>
      <c r="AB6" s="43"/>
      <c r="AC6" s="11"/>
      <c r="AD6" s="43"/>
      <c r="AE6" s="11"/>
      <c r="AF6" s="43"/>
      <c r="AG6" s="52"/>
      <c r="AH6" s="43"/>
      <c r="AI6" s="43"/>
      <c r="AJ6" s="57">
        <f>H6+J6+L6+N6+P6-AI6</f>
        <v>2607.1</v>
      </c>
      <c r="AK6" s="16" t="s">
        <v>42</v>
      </c>
      <c r="AM6" s="51"/>
    </row>
    <row r="7" spans="1:39" x14ac:dyDescent="0.25">
      <c r="A7" s="9">
        <v>5</v>
      </c>
      <c r="B7" s="14"/>
      <c r="C7" s="58" t="s">
        <v>140</v>
      </c>
      <c r="D7" s="59" t="s">
        <v>35</v>
      </c>
      <c r="E7" s="60" t="s">
        <v>51</v>
      </c>
      <c r="F7" s="61" t="s">
        <v>31</v>
      </c>
      <c r="G7" s="53">
        <v>29</v>
      </c>
      <c r="H7" s="44">
        <v>84.1</v>
      </c>
      <c r="I7" s="62">
        <v>7</v>
      </c>
      <c r="J7" s="44">
        <v>572.79999999999995</v>
      </c>
      <c r="K7" s="15" t="s">
        <v>38</v>
      </c>
      <c r="L7" s="44">
        <v>686.6</v>
      </c>
      <c r="M7" s="15" t="s">
        <v>49</v>
      </c>
      <c r="N7" s="44">
        <v>561.79999999999995</v>
      </c>
      <c r="O7" s="15" t="s">
        <v>72</v>
      </c>
      <c r="P7" s="44">
        <v>199.6</v>
      </c>
      <c r="Q7" s="15"/>
      <c r="R7" s="44"/>
      <c r="S7" s="49"/>
      <c r="T7" s="44"/>
      <c r="U7" s="49"/>
      <c r="V7" s="44"/>
      <c r="W7" s="15"/>
      <c r="X7" s="44"/>
      <c r="Y7" s="15"/>
      <c r="Z7" s="44"/>
      <c r="AA7" s="76"/>
      <c r="AB7" s="43"/>
      <c r="AC7" s="11"/>
      <c r="AD7" s="43"/>
      <c r="AE7" s="11"/>
      <c r="AF7" s="43"/>
      <c r="AG7" s="11"/>
      <c r="AH7" s="43"/>
      <c r="AI7" s="43"/>
      <c r="AJ7" s="57">
        <f>J7+L7+N7+P7</f>
        <v>2020.8</v>
      </c>
      <c r="AK7" s="12" t="s">
        <v>47</v>
      </c>
      <c r="AM7" s="51"/>
    </row>
    <row r="8" spans="1:39" x14ac:dyDescent="0.25">
      <c r="A8" s="13">
        <v>6</v>
      </c>
      <c r="B8" s="14"/>
      <c r="C8" s="58" t="s">
        <v>43</v>
      </c>
      <c r="D8" s="59" t="s">
        <v>44</v>
      </c>
      <c r="E8" s="60" t="s">
        <v>30</v>
      </c>
      <c r="F8" s="61" t="s">
        <v>31</v>
      </c>
      <c r="G8" s="15" t="s">
        <v>121</v>
      </c>
      <c r="H8" s="44">
        <v>52</v>
      </c>
      <c r="I8" s="62">
        <v>44</v>
      </c>
      <c r="J8" s="44">
        <v>39.200000000000003</v>
      </c>
      <c r="K8" s="15" t="s">
        <v>49</v>
      </c>
      <c r="L8" s="44">
        <v>477</v>
      </c>
      <c r="M8" s="15" t="s">
        <v>53</v>
      </c>
      <c r="N8" s="44">
        <v>310.7</v>
      </c>
      <c r="O8" s="15" t="s">
        <v>33</v>
      </c>
      <c r="P8" s="44">
        <v>873.1</v>
      </c>
      <c r="Q8" s="15"/>
      <c r="R8" s="44"/>
      <c r="S8" s="49"/>
      <c r="T8" s="44"/>
      <c r="U8" s="49"/>
      <c r="V8" s="44"/>
      <c r="W8" s="15"/>
      <c r="X8" s="44"/>
      <c r="Y8" s="15"/>
      <c r="Z8" s="44"/>
      <c r="AA8" s="76"/>
      <c r="AB8" s="43"/>
      <c r="AC8" s="11"/>
      <c r="AD8" s="43"/>
      <c r="AE8" s="11"/>
      <c r="AF8" s="43"/>
      <c r="AG8" s="52"/>
      <c r="AH8" s="43"/>
      <c r="AI8" s="43"/>
      <c r="AJ8" s="57">
        <f>H8+L8+N8+P8</f>
        <v>1712.8000000000002</v>
      </c>
      <c r="AK8" s="16" t="s">
        <v>49</v>
      </c>
      <c r="AM8" s="51"/>
    </row>
    <row r="9" spans="1:39" x14ac:dyDescent="0.25">
      <c r="A9" s="9">
        <v>7</v>
      </c>
      <c r="B9" s="14"/>
      <c r="C9" s="58" t="s">
        <v>105</v>
      </c>
      <c r="D9" s="59" t="s">
        <v>40</v>
      </c>
      <c r="E9" s="60" t="s">
        <v>25</v>
      </c>
      <c r="F9" s="61" t="s">
        <v>31</v>
      </c>
      <c r="G9" s="15" t="s">
        <v>119</v>
      </c>
      <c r="H9" s="44">
        <v>124.7</v>
      </c>
      <c r="I9" s="62">
        <v>5</v>
      </c>
      <c r="J9" s="44">
        <v>733.9</v>
      </c>
      <c r="K9" s="15"/>
      <c r="L9" s="44"/>
      <c r="M9" s="15" t="s">
        <v>166</v>
      </c>
      <c r="N9" s="44">
        <v>92.7</v>
      </c>
      <c r="O9" s="15" t="s">
        <v>42</v>
      </c>
      <c r="P9" s="44">
        <v>695.8</v>
      </c>
      <c r="Q9" s="15"/>
      <c r="R9" s="44"/>
      <c r="S9" s="49"/>
      <c r="T9" s="44"/>
      <c r="U9" s="49"/>
      <c r="V9" s="44"/>
      <c r="W9" s="15"/>
      <c r="X9" s="44"/>
      <c r="Y9" s="15"/>
      <c r="Z9" s="44"/>
      <c r="AA9" s="76"/>
      <c r="AB9" s="43"/>
      <c r="AC9" s="11"/>
      <c r="AD9" s="43"/>
      <c r="AE9" s="11"/>
      <c r="AF9" s="43"/>
      <c r="AG9" s="52"/>
      <c r="AH9" s="43"/>
      <c r="AI9" s="43"/>
      <c r="AJ9" s="57">
        <f t="shared" ref="AJ9:AJ15" si="0">H9+J9+L9+N9+P9-AI9</f>
        <v>1647.1</v>
      </c>
      <c r="AK9" s="12" t="s">
        <v>45</v>
      </c>
      <c r="AM9" s="51"/>
    </row>
    <row r="10" spans="1:39" x14ac:dyDescent="0.25">
      <c r="A10" s="13">
        <v>8</v>
      </c>
      <c r="B10" s="14"/>
      <c r="C10" s="58" t="s">
        <v>141</v>
      </c>
      <c r="D10" s="58" t="s">
        <v>142</v>
      </c>
      <c r="E10" s="60" t="s">
        <v>41</v>
      </c>
      <c r="F10" s="61" t="s">
        <v>143</v>
      </c>
      <c r="G10" s="53">
        <v>5</v>
      </c>
      <c r="H10" s="44">
        <v>744.4</v>
      </c>
      <c r="I10" s="62">
        <v>21</v>
      </c>
      <c r="J10" s="44">
        <v>142.6</v>
      </c>
      <c r="K10" s="15"/>
      <c r="L10" s="44"/>
      <c r="M10" s="15" t="s">
        <v>56</v>
      </c>
      <c r="N10" s="44">
        <v>251.2</v>
      </c>
      <c r="O10" s="15" t="s">
        <v>56</v>
      </c>
      <c r="P10" s="44">
        <v>243.2</v>
      </c>
      <c r="Q10" s="15"/>
      <c r="R10" s="44"/>
      <c r="S10" s="49"/>
      <c r="T10" s="44"/>
      <c r="U10" s="49"/>
      <c r="V10" s="44"/>
      <c r="W10" s="15"/>
      <c r="X10" s="44"/>
      <c r="Y10" s="15"/>
      <c r="Z10" s="44"/>
      <c r="AA10" s="76"/>
      <c r="AB10" s="43"/>
      <c r="AC10" s="11"/>
      <c r="AD10" s="43"/>
      <c r="AE10" s="11"/>
      <c r="AF10" s="43"/>
      <c r="AG10" s="11"/>
      <c r="AH10" s="43"/>
      <c r="AI10" s="43"/>
      <c r="AJ10" s="57">
        <f t="shared" si="0"/>
        <v>1381.4</v>
      </c>
      <c r="AK10" s="16" t="s">
        <v>57</v>
      </c>
      <c r="AM10" s="51"/>
    </row>
    <row r="11" spans="1:39" x14ac:dyDescent="0.25">
      <c r="A11" s="9">
        <v>9</v>
      </c>
      <c r="B11" s="14"/>
      <c r="C11" s="58" t="s">
        <v>50</v>
      </c>
      <c r="D11" s="58" t="s">
        <v>24</v>
      </c>
      <c r="E11" s="69" t="s">
        <v>51</v>
      </c>
      <c r="F11" s="65" t="s">
        <v>52</v>
      </c>
      <c r="G11" s="15" t="s">
        <v>38</v>
      </c>
      <c r="H11" s="44">
        <v>946.5</v>
      </c>
      <c r="I11" s="62">
        <v>3</v>
      </c>
      <c r="J11" s="44">
        <v>933.1</v>
      </c>
      <c r="K11" s="15"/>
      <c r="L11" s="44"/>
      <c r="M11" s="15"/>
      <c r="N11" s="44"/>
      <c r="O11" s="15"/>
      <c r="P11" s="44"/>
      <c r="Q11" s="15"/>
      <c r="R11" s="44"/>
      <c r="S11" s="49"/>
      <c r="T11" s="44"/>
      <c r="U11" s="49"/>
      <c r="V11" s="44"/>
      <c r="W11" s="15"/>
      <c r="X11" s="44"/>
      <c r="Y11" s="15"/>
      <c r="Z11" s="44"/>
      <c r="AA11" s="76"/>
      <c r="AB11" s="43"/>
      <c r="AC11" s="11"/>
      <c r="AD11" s="43"/>
      <c r="AE11" s="11"/>
      <c r="AF11" s="43"/>
      <c r="AG11" s="52"/>
      <c r="AH11" s="43"/>
      <c r="AI11" s="43">
        <v>580.9</v>
      </c>
      <c r="AJ11" s="57">
        <f t="shared" si="0"/>
        <v>1298.6999999999998</v>
      </c>
      <c r="AK11" s="12" t="s">
        <v>61</v>
      </c>
      <c r="AM11" s="51"/>
    </row>
    <row r="12" spans="1:39" x14ac:dyDescent="0.25">
      <c r="A12" s="13">
        <v>10</v>
      </c>
      <c r="B12" s="14"/>
      <c r="C12" s="58" t="s">
        <v>62</v>
      </c>
      <c r="D12" s="58" t="s">
        <v>63</v>
      </c>
      <c r="E12" s="64" t="s">
        <v>41</v>
      </c>
      <c r="F12" s="65" t="s">
        <v>55</v>
      </c>
      <c r="G12" s="15" t="s">
        <v>65</v>
      </c>
      <c r="H12" s="44">
        <v>326.3</v>
      </c>
      <c r="I12" s="62">
        <v>6</v>
      </c>
      <c r="J12" s="44">
        <v>648.20000000000005</v>
      </c>
      <c r="K12" s="15" t="s">
        <v>163</v>
      </c>
      <c r="L12" s="44">
        <v>313.10000000000002</v>
      </c>
      <c r="M12" s="15"/>
      <c r="N12" s="44"/>
      <c r="O12" s="15"/>
      <c r="P12" s="44"/>
      <c r="Q12" s="15"/>
      <c r="R12" s="44"/>
      <c r="S12" s="49"/>
      <c r="T12" s="44"/>
      <c r="U12" s="49"/>
      <c r="V12" s="44"/>
      <c r="W12" s="15"/>
      <c r="X12" s="44"/>
      <c r="Y12" s="15"/>
      <c r="Z12" s="44"/>
      <c r="AA12" s="76"/>
      <c r="AB12" s="43"/>
      <c r="AC12" s="11"/>
      <c r="AD12" s="43"/>
      <c r="AE12" s="11"/>
      <c r="AF12" s="43"/>
      <c r="AG12" s="52"/>
      <c r="AH12" s="43"/>
      <c r="AI12" s="43"/>
      <c r="AJ12" s="57">
        <f t="shared" si="0"/>
        <v>1287.5999999999999</v>
      </c>
      <c r="AK12" s="16" t="s">
        <v>60</v>
      </c>
      <c r="AM12" s="51"/>
    </row>
    <row r="13" spans="1:39" x14ac:dyDescent="0.25">
      <c r="A13" s="9">
        <v>11</v>
      </c>
      <c r="B13" s="14"/>
      <c r="C13" s="58" t="s">
        <v>34</v>
      </c>
      <c r="D13" s="59" t="s">
        <v>35</v>
      </c>
      <c r="E13" s="60" t="s">
        <v>30</v>
      </c>
      <c r="F13" s="61" t="s">
        <v>31</v>
      </c>
      <c r="G13" s="15" t="s">
        <v>45</v>
      </c>
      <c r="H13" s="44">
        <v>581</v>
      </c>
      <c r="I13" s="62">
        <v>20</v>
      </c>
      <c r="J13" s="44">
        <v>154.1</v>
      </c>
      <c r="K13" s="15"/>
      <c r="L13" s="44"/>
      <c r="M13" s="15" t="s">
        <v>72</v>
      </c>
      <c r="N13" s="44">
        <v>206.2</v>
      </c>
      <c r="O13" s="15" t="s">
        <v>60</v>
      </c>
      <c r="P13" s="44">
        <v>336.4</v>
      </c>
      <c r="Q13" s="15"/>
      <c r="R13" s="44"/>
      <c r="S13" s="49"/>
      <c r="T13" s="44"/>
      <c r="U13" s="49"/>
      <c r="V13" s="44"/>
      <c r="W13" s="15"/>
      <c r="X13" s="44"/>
      <c r="Y13" s="15"/>
      <c r="Z13" s="44"/>
      <c r="AA13" s="76"/>
      <c r="AB13" s="43"/>
      <c r="AC13" s="11"/>
      <c r="AD13" s="43"/>
      <c r="AE13" s="11"/>
      <c r="AF13" s="43"/>
      <c r="AG13" s="52"/>
      <c r="AH13" s="43"/>
      <c r="AI13" s="43"/>
      <c r="AJ13" s="57">
        <f t="shared" si="0"/>
        <v>1277.6999999999998</v>
      </c>
      <c r="AK13" s="12" t="s">
        <v>53</v>
      </c>
      <c r="AM13" s="51"/>
    </row>
    <row r="14" spans="1:39" x14ac:dyDescent="0.25">
      <c r="A14" s="13">
        <v>12</v>
      </c>
      <c r="B14" s="14"/>
      <c r="C14" s="58" t="s">
        <v>68</v>
      </c>
      <c r="D14" s="58" t="s">
        <v>69</v>
      </c>
      <c r="E14" s="64" t="s">
        <v>30</v>
      </c>
      <c r="F14" s="58" t="s">
        <v>70</v>
      </c>
      <c r="G14" s="15" t="s">
        <v>37</v>
      </c>
      <c r="H14" s="44">
        <v>144.6</v>
      </c>
      <c r="I14" s="62">
        <v>12</v>
      </c>
      <c r="J14" s="44">
        <v>321.7</v>
      </c>
      <c r="K14" s="15" t="s">
        <v>33</v>
      </c>
      <c r="L14" s="44">
        <v>765.9</v>
      </c>
      <c r="M14" s="15"/>
      <c r="N14" s="44"/>
      <c r="O14" s="15"/>
      <c r="P14" s="44"/>
      <c r="Q14" s="15"/>
      <c r="R14" s="44"/>
      <c r="S14" s="49"/>
      <c r="T14" s="44"/>
      <c r="U14" s="49"/>
      <c r="V14" s="44"/>
      <c r="W14" s="15"/>
      <c r="X14" s="44"/>
      <c r="Y14" s="15"/>
      <c r="Z14" s="44"/>
      <c r="AA14" s="76"/>
      <c r="AB14" s="43"/>
      <c r="AC14" s="11"/>
      <c r="AD14" s="43"/>
      <c r="AE14" s="11"/>
      <c r="AF14" s="43"/>
      <c r="AG14" s="52"/>
      <c r="AH14" s="43"/>
      <c r="AI14" s="43"/>
      <c r="AJ14" s="57">
        <f t="shared" si="0"/>
        <v>1232.1999999999998</v>
      </c>
      <c r="AK14" s="16" t="s">
        <v>65</v>
      </c>
      <c r="AM14" s="51"/>
    </row>
    <row r="15" spans="1:39" x14ac:dyDescent="0.25">
      <c r="A15" s="9">
        <v>13</v>
      </c>
      <c r="B15" s="14"/>
      <c r="C15" s="58" t="s">
        <v>39</v>
      </c>
      <c r="D15" s="59" t="s">
        <v>40</v>
      </c>
      <c r="E15" s="60" t="s">
        <v>41</v>
      </c>
      <c r="F15" s="61" t="s">
        <v>31</v>
      </c>
      <c r="G15" s="15" t="s">
        <v>72</v>
      </c>
      <c r="H15" s="44">
        <v>241.4</v>
      </c>
      <c r="I15" s="62">
        <v>10</v>
      </c>
      <c r="J15" s="44">
        <v>401</v>
      </c>
      <c r="K15" s="15"/>
      <c r="L15" s="44"/>
      <c r="M15" s="15" t="s">
        <v>61</v>
      </c>
      <c r="N15" s="44">
        <v>390.1</v>
      </c>
      <c r="O15" s="15" t="s">
        <v>169</v>
      </c>
      <c r="P15" s="44">
        <v>39.200000000000003</v>
      </c>
      <c r="Q15" s="15"/>
      <c r="R15" s="44"/>
      <c r="S15" s="49"/>
      <c r="T15" s="44"/>
      <c r="U15" s="49"/>
      <c r="V15" s="44"/>
      <c r="W15" s="15"/>
      <c r="X15" s="44"/>
      <c r="Y15" s="15"/>
      <c r="Z15" s="44"/>
      <c r="AA15" s="76"/>
      <c r="AB15" s="43"/>
      <c r="AC15" s="11"/>
      <c r="AD15" s="43"/>
      <c r="AE15" s="11"/>
      <c r="AF15" s="43"/>
      <c r="AG15" s="52"/>
      <c r="AH15" s="43"/>
      <c r="AI15" s="43"/>
      <c r="AJ15" s="57">
        <f t="shared" si="0"/>
        <v>1071.7</v>
      </c>
      <c r="AK15" s="12" t="s">
        <v>56</v>
      </c>
      <c r="AM15" s="51"/>
    </row>
    <row r="16" spans="1:39" x14ac:dyDescent="0.25">
      <c r="A16" s="13">
        <v>14</v>
      </c>
      <c r="B16" s="14"/>
      <c r="C16" s="58" t="s">
        <v>111</v>
      </c>
      <c r="D16" s="59" t="s">
        <v>116</v>
      </c>
      <c r="E16" s="60" t="s">
        <v>41</v>
      </c>
      <c r="F16" s="61" t="s">
        <v>55</v>
      </c>
      <c r="G16" s="15" t="s">
        <v>132</v>
      </c>
      <c r="H16" s="44">
        <v>27.2</v>
      </c>
      <c r="I16" s="62">
        <v>18</v>
      </c>
      <c r="J16" s="44">
        <v>181.7</v>
      </c>
      <c r="K16" s="15" t="s">
        <v>36</v>
      </c>
      <c r="L16" s="44">
        <v>192.9</v>
      </c>
      <c r="M16" s="15" t="s">
        <v>122</v>
      </c>
      <c r="N16" s="44">
        <v>67.8</v>
      </c>
      <c r="O16" s="15" t="s">
        <v>164</v>
      </c>
      <c r="P16" s="44">
        <v>152.4</v>
      </c>
      <c r="Q16" s="15"/>
      <c r="R16" s="44"/>
      <c r="S16" s="49"/>
      <c r="T16" s="44"/>
      <c r="U16" s="49"/>
      <c r="V16" s="44"/>
      <c r="W16" s="15"/>
      <c r="X16" s="44"/>
      <c r="Y16" s="15"/>
      <c r="Z16" s="44"/>
      <c r="AA16" s="76"/>
      <c r="AB16" s="43"/>
      <c r="AC16" s="11"/>
      <c r="AD16" s="43"/>
      <c r="AE16" s="11"/>
      <c r="AF16" s="43"/>
      <c r="AG16" s="52"/>
      <c r="AH16" s="43"/>
      <c r="AI16" s="43"/>
      <c r="AJ16" s="57">
        <f>J16+L16+N16+P16</f>
        <v>594.80000000000007</v>
      </c>
      <c r="AK16" s="16" t="s">
        <v>36</v>
      </c>
      <c r="AM16" s="51"/>
    </row>
    <row r="17" spans="1:39" x14ac:dyDescent="0.25">
      <c r="A17" s="9">
        <v>15</v>
      </c>
      <c r="B17" s="14"/>
      <c r="C17" s="58" t="s">
        <v>50</v>
      </c>
      <c r="D17" s="59" t="s">
        <v>71</v>
      </c>
      <c r="E17" s="60" t="s">
        <v>41</v>
      </c>
      <c r="F17" s="65" t="s">
        <v>52</v>
      </c>
      <c r="G17" s="15" t="s">
        <v>57</v>
      </c>
      <c r="H17" s="44">
        <v>514.29999999999995</v>
      </c>
      <c r="I17" s="62">
        <v>11</v>
      </c>
      <c r="J17" s="44">
        <v>358.5</v>
      </c>
      <c r="K17" s="15"/>
      <c r="L17" s="44"/>
      <c r="M17" s="15"/>
      <c r="N17" s="44"/>
      <c r="O17" s="15"/>
      <c r="P17" s="44"/>
      <c r="Q17" s="15"/>
      <c r="R17" s="44"/>
      <c r="S17" s="49"/>
      <c r="T17" s="44"/>
      <c r="U17" s="49"/>
      <c r="V17" s="44"/>
      <c r="W17" s="15"/>
      <c r="X17" s="44"/>
      <c r="Y17" s="15"/>
      <c r="Z17" s="44"/>
      <c r="AA17" s="76"/>
      <c r="AB17" s="43"/>
      <c r="AC17" s="11"/>
      <c r="AD17" s="43"/>
      <c r="AE17" s="11"/>
      <c r="AF17" s="43"/>
      <c r="AG17" s="52"/>
      <c r="AH17" s="43"/>
      <c r="AI17" s="43">
        <v>580.9</v>
      </c>
      <c r="AJ17" s="57">
        <f>H17+J17+L17+N17+P17-AI17</f>
        <v>291.89999999999998</v>
      </c>
      <c r="AK17" s="12" t="s">
        <v>72</v>
      </c>
      <c r="AM17" s="51"/>
    </row>
    <row r="18" spans="1:39" x14ac:dyDescent="0.25">
      <c r="A18" s="13">
        <v>16</v>
      </c>
      <c r="B18" s="14"/>
      <c r="C18" s="58" t="s">
        <v>58</v>
      </c>
      <c r="D18" s="59" t="s">
        <v>44</v>
      </c>
      <c r="E18" s="60" t="s">
        <v>41</v>
      </c>
      <c r="F18" s="61" t="s">
        <v>59</v>
      </c>
      <c r="G18" s="15" t="s">
        <v>120</v>
      </c>
      <c r="H18" s="44">
        <v>29.2</v>
      </c>
      <c r="I18" s="62">
        <v>37</v>
      </c>
      <c r="J18" s="44">
        <v>53.8</v>
      </c>
      <c r="K18" s="15"/>
      <c r="L18" s="44"/>
      <c r="M18" s="15"/>
      <c r="N18" s="44"/>
      <c r="O18" s="15"/>
      <c r="P18" s="44"/>
      <c r="Q18" s="15"/>
      <c r="R18" s="44"/>
      <c r="S18" s="49"/>
      <c r="T18" s="44"/>
      <c r="U18" s="49"/>
      <c r="V18" s="44"/>
      <c r="W18" s="15"/>
      <c r="X18" s="44"/>
      <c r="Y18" s="15"/>
      <c r="Z18" s="44"/>
      <c r="AA18" s="76"/>
      <c r="AB18" s="43"/>
      <c r="AC18" s="11"/>
      <c r="AD18" s="43"/>
      <c r="AE18" s="11"/>
      <c r="AF18" s="43"/>
      <c r="AG18" s="52"/>
      <c r="AH18" s="43"/>
      <c r="AI18" s="43"/>
      <c r="AJ18" s="57">
        <f>H18+J18+L18+N18+P18-AI18</f>
        <v>83</v>
      </c>
      <c r="AK18" s="16" t="s">
        <v>46</v>
      </c>
      <c r="AM18" s="51"/>
    </row>
    <row r="19" spans="1:39" ht="15.75" thickBot="1" x14ac:dyDescent="0.3">
      <c r="A19" s="9">
        <v>17</v>
      </c>
      <c r="B19" s="10"/>
      <c r="C19" s="55" t="s">
        <v>73</v>
      </c>
      <c r="D19" s="66" t="s">
        <v>40</v>
      </c>
      <c r="E19" s="67" t="s">
        <v>41</v>
      </c>
      <c r="F19" s="68" t="s">
        <v>74</v>
      </c>
      <c r="G19" s="11" t="s">
        <v>133</v>
      </c>
      <c r="H19" s="43">
        <v>20.9</v>
      </c>
      <c r="I19" s="56">
        <v>49</v>
      </c>
      <c r="J19" s="43">
        <v>32.129937975172112</v>
      </c>
      <c r="K19" s="11"/>
      <c r="L19" s="43"/>
      <c r="M19" s="11"/>
      <c r="N19" s="43"/>
      <c r="O19" s="11"/>
      <c r="P19" s="43"/>
      <c r="Q19" s="11"/>
      <c r="R19" s="43"/>
      <c r="S19" s="76"/>
      <c r="T19" s="43"/>
      <c r="U19" s="76"/>
      <c r="V19" s="43"/>
      <c r="W19" s="11"/>
      <c r="X19" s="43"/>
      <c r="Y19" s="11"/>
      <c r="Z19" s="43"/>
      <c r="AA19" s="76"/>
      <c r="AB19" s="43"/>
      <c r="AC19" s="11"/>
      <c r="AD19" s="43"/>
      <c r="AE19" s="11"/>
      <c r="AF19" s="43"/>
      <c r="AG19" s="52"/>
      <c r="AH19" s="43"/>
      <c r="AI19" s="43"/>
      <c r="AJ19" s="57">
        <f>H19+J19+L19+N19+P19-AI19</f>
        <v>53.02993797517211</v>
      </c>
      <c r="AK19" s="12" t="s">
        <v>32</v>
      </c>
      <c r="AM19" s="51"/>
    </row>
    <row r="20" spans="1:39" ht="15.75" thickTop="1" x14ac:dyDescent="0.25">
      <c r="A20" s="83" t="s">
        <v>77</v>
      </c>
      <c r="B20" s="84"/>
      <c r="C20" s="84"/>
      <c r="D20" s="84"/>
      <c r="E20" s="84"/>
      <c r="F20" s="85"/>
      <c r="G20" s="93" t="s">
        <v>134</v>
      </c>
      <c r="H20" s="94"/>
      <c r="I20" s="97" t="s">
        <v>136</v>
      </c>
      <c r="J20" s="98"/>
      <c r="K20" s="97" t="s">
        <v>119</v>
      </c>
      <c r="L20" s="98"/>
      <c r="M20" s="97" t="s">
        <v>167</v>
      </c>
      <c r="N20" s="98"/>
      <c r="O20" s="97" t="s">
        <v>170</v>
      </c>
      <c r="P20" s="98"/>
      <c r="Q20" s="97"/>
      <c r="R20" s="98"/>
      <c r="S20" s="74"/>
      <c r="T20" s="74"/>
      <c r="U20" s="74"/>
      <c r="V20" s="74"/>
      <c r="W20" s="97"/>
      <c r="X20" s="98"/>
      <c r="Y20" s="97"/>
      <c r="Z20" s="98"/>
      <c r="AA20" s="74"/>
      <c r="AB20" s="74"/>
      <c r="AC20" s="97"/>
      <c r="AD20" s="98"/>
      <c r="AE20" s="97"/>
      <c r="AF20" s="98"/>
      <c r="AG20" s="97"/>
      <c r="AH20" s="98"/>
      <c r="AI20" s="54"/>
      <c r="AJ20" s="32"/>
      <c r="AK20" s="17"/>
    </row>
    <row r="21" spans="1:39" x14ac:dyDescent="0.25">
      <c r="A21" s="90" t="s">
        <v>104</v>
      </c>
      <c r="B21" s="91"/>
      <c r="C21" s="91"/>
      <c r="D21" s="91"/>
      <c r="E21" s="91"/>
      <c r="F21" s="92"/>
      <c r="G21" s="95">
        <v>5809.2</v>
      </c>
      <c r="H21" s="96"/>
      <c r="I21" s="99">
        <v>5727.2</v>
      </c>
      <c r="J21" s="100">
        <v>5727.2</v>
      </c>
      <c r="K21" s="101">
        <v>4214.3</v>
      </c>
      <c r="L21" s="102"/>
      <c r="M21" s="101">
        <v>4963.8999999999996</v>
      </c>
      <c r="N21" s="102"/>
      <c r="O21" s="101">
        <v>4804.5</v>
      </c>
      <c r="P21" s="102"/>
      <c r="Q21" s="101"/>
      <c r="R21" s="102"/>
      <c r="S21" s="75"/>
      <c r="T21" s="75"/>
      <c r="U21" s="75"/>
      <c r="V21" s="75"/>
      <c r="W21" s="101"/>
      <c r="X21" s="102"/>
      <c r="Y21" s="101"/>
      <c r="Z21" s="102"/>
      <c r="AA21" s="75"/>
      <c r="AB21" s="75"/>
      <c r="AC21" s="95"/>
      <c r="AD21" s="96"/>
      <c r="AE21" s="101"/>
      <c r="AF21" s="102"/>
      <c r="AG21" s="99"/>
      <c r="AH21" s="100"/>
      <c r="AI21" s="45"/>
      <c r="AJ21" s="32"/>
      <c r="AK21" s="42"/>
    </row>
    <row r="22" spans="1:39" ht="65.25" x14ac:dyDescent="0.25">
      <c r="A22" s="86"/>
      <c r="B22" s="87"/>
      <c r="C22" s="87"/>
      <c r="D22" s="87"/>
      <c r="E22" s="87"/>
      <c r="F22" s="87"/>
      <c r="G22" s="18"/>
      <c r="H22" s="34" t="s">
        <v>78</v>
      </c>
      <c r="I22" s="19"/>
      <c r="J22" s="39" t="s">
        <v>78</v>
      </c>
      <c r="K22" s="20"/>
      <c r="L22" s="39" t="s">
        <v>79</v>
      </c>
      <c r="M22" s="20"/>
      <c r="N22" s="34" t="s">
        <v>78</v>
      </c>
      <c r="O22" s="21"/>
      <c r="P22" s="34" t="s">
        <v>78</v>
      </c>
      <c r="Q22" s="21"/>
      <c r="R22" s="34" t="s">
        <v>117</v>
      </c>
      <c r="S22" s="77"/>
      <c r="T22" s="34" t="s">
        <v>162</v>
      </c>
      <c r="U22" s="77"/>
      <c r="V22" s="34" t="s">
        <v>162</v>
      </c>
      <c r="W22" s="21"/>
      <c r="X22" s="36" t="s">
        <v>80</v>
      </c>
      <c r="Y22" s="21"/>
      <c r="Z22" s="36" t="s">
        <v>80</v>
      </c>
      <c r="AA22" s="22"/>
      <c r="AB22" s="39" t="s">
        <v>79</v>
      </c>
      <c r="AC22" s="22"/>
      <c r="AD22" s="36"/>
      <c r="AE22" s="18"/>
      <c r="AF22" s="34" t="s">
        <v>78</v>
      </c>
      <c r="AG22" s="19"/>
      <c r="AH22" s="39" t="s">
        <v>78</v>
      </c>
      <c r="AI22" s="34"/>
      <c r="AJ22" s="23"/>
      <c r="AK22" s="24"/>
    </row>
    <row r="23" spans="1:39" ht="91.5" customHeight="1" thickBot="1" x14ac:dyDescent="0.3">
      <c r="A23" s="88" t="s">
        <v>81</v>
      </c>
      <c r="B23" s="89"/>
      <c r="C23" s="89"/>
      <c r="D23" s="89"/>
      <c r="E23" s="89"/>
      <c r="F23" s="89"/>
      <c r="G23" s="25"/>
      <c r="H23" s="35" t="s">
        <v>137</v>
      </c>
      <c r="I23" s="26"/>
      <c r="J23" s="40" t="s">
        <v>138</v>
      </c>
      <c r="K23" s="26"/>
      <c r="L23" s="40" t="s">
        <v>145</v>
      </c>
      <c r="M23" s="27"/>
      <c r="N23" s="35" t="s">
        <v>150</v>
      </c>
      <c r="O23" s="28"/>
      <c r="P23" s="35" t="s">
        <v>151</v>
      </c>
      <c r="Q23" s="28"/>
      <c r="R23" s="35" t="s">
        <v>148</v>
      </c>
      <c r="S23" s="78"/>
      <c r="T23" s="35" t="s">
        <v>149</v>
      </c>
      <c r="U23" s="78"/>
      <c r="V23" s="35" t="s">
        <v>152</v>
      </c>
      <c r="W23" s="28"/>
      <c r="X23" s="37" t="s">
        <v>155</v>
      </c>
      <c r="Y23" s="28"/>
      <c r="Z23" s="37" t="s">
        <v>158</v>
      </c>
      <c r="AA23" s="29"/>
      <c r="AB23" s="37" t="s">
        <v>161</v>
      </c>
      <c r="AC23" s="29"/>
      <c r="AD23" s="37"/>
      <c r="AE23" s="25"/>
      <c r="AF23" s="35" t="s">
        <v>137</v>
      </c>
      <c r="AG23" s="26"/>
      <c r="AH23" s="40" t="s">
        <v>138</v>
      </c>
      <c r="AI23" s="35"/>
      <c r="AJ23" s="30"/>
      <c r="AK23" s="31"/>
    </row>
  </sheetData>
  <sortState ref="C3:AJ19">
    <sortCondition descending="1" ref="AJ3:AJ19"/>
  </sortState>
  <mergeCells count="27">
    <mergeCell ref="AG20:AH20"/>
    <mergeCell ref="AG21:AH21"/>
    <mergeCell ref="AC20:AD20"/>
    <mergeCell ref="AC21:AD21"/>
    <mergeCell ref="AE20:AF20"/>
    <mergeCell ref="AE21:AF21"/>
    <mergeCell ref="Q21:R21"/>
    <mergeCell ref="W20:X20"/>
    <mergeCell ref="W21:X21"/>
    <mergeCell ref="Y20:Z20"/>
    <mergeCell ref="Y21:Z21"/>
    <mergeCell ref="A1:AK1"/>
    <mergeCell ref="A20:F20"/>
    <mergeCell ref="A22:F22"/>
    <mergeCell ref="A23:F23"/>
    <mergeCell ref="A21:F21"/>
    <mergeCell ref="G20:H20"/>
    <mergeCell ref="G21:H21"/>
    <mergeCell ref="I20:J20"/>
    <mergeCell ref="I21:J21"/>
    <mergeCell ref="K20:L20"/>
    <mergeCell ref="K21:L21"/>
    <mergeCell ref="M20:N20"/>
    <mergeCell ref="M21:N21"/>
    <mergeCell ref="O20:P20"/>
    <mergeCell ref="O21:P21"/>
    <mergeCell ref="Q20:R20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workbookViewId="0">
      <selection activeCell="Y9" sqref="Y9"/>
    </sheetView>
  </sheetViews>
  <sheetFormatPr defaultColWidth="8.85546875" defaultRowHeight="14.25" x14ac:dyDescent="0.2"/>
  <cols>
    <col min="1" max="1" width="3.42578125" style="70" bestFit="1" customWidth="1"/>
    <col min="2" max="2" width="2.42578125" style="70" customWidth="1"/>
    <col min="3" max="3" width="15.42578125" style="70" bestFit="1" customWidth="1"/>
    <col min="4" max="4" width="11.42578125" style="70" bestFit="1" customWidth="1"/>
    <col min="5" max="5" width="7.140625" style="70" bestFit="1" customWidth="1"/>
    <col min="6" max="6" width="30.28515625" style="70" bestFit="1" customWidth="1"/>
    <col min="7" max="29" width="6.7109375" style="70" customWidth="1"/>
    <col min="30" max="30" width="11" style="70" bestFit="1" customWidth="1"/>
    <col min="31" max="31" width="6.7109375" style="70" customWidth="1"/>
    <col min="32" max="16384" width="8.85546875" style="70"/>
  </cols>
  <sheetData>
    <row r="1" spans="1:31" ht="15.75" customHeight="1" x14ac:dyDescent="0.2">
      <c r="A1" s="79" t="s">
        <v>139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ht="132" thickBot="1" x14ac:dyDescent="0.25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</v>
      </c>
      <c r="H2" s="33" t="s">
        <v>6</v>
      </c>
      <c r="I2" s="5" t="s">
        <v>7</v>
      </c>
      <c r="J2" s="38" t="s">
        <v>8</v>
      </c>
      <c r="K2" s="6" t="s">
        <v>9</v>
      </c>
      <c r="L2" s="38" t="s">
        <v>10</v>
      </c>
      <c r="M2" s="4" t="s">
        <v>11</v>
      </c>
      <c r="N2" s="33" t="s">
        <v>12</v>
      </c>
      <c r="O2" s="4" t="s">
        <v>13</v>
      </c>
      <c r="P2" s="33" t="s">
        <v>14</v>
      </c>
      <c r="Q2" s="4" t="s">
        <v>125</v>
      </c>
      <c r="R2" s="33" t="s">
        <v>128</v>
      </c>
      <c r="S2" s="4" t="s">
        <v>15</v>
      </c>
      <c r="T2" s="33" t="s">
        <v>16</v>
      </c>
      <c r="U2" s="4" t="s">
        <v>17</v>
      </c>
      <c r="V2" s="33" t="s">
        <v>18</v>
      </c>
      <c r="W2" s="7" t="s">
        <v>118</v>
      </c>
      <c r="X2" s="41" t="s">
        <v>19</v>
      </c>
      <c r="Y2" s="7" t="s">
        <v>20</v>
      </c>
      <c r="Z2" s="33" t="s">
        <v>6</v>
      </c>
      <c r="AA2" s="5" t="s">
        <v>7</v>
      </c>
      <c r="AB2" s="38" t="s">
        <v>8</v>
      </c>
      <c r="AC2" s="38" t="s">
        <v>110</v>
      </c>
      <c r="AD2" s="46" t="s">
        <v>21</v>
      </c>
      <c r="AE2" s="8" t="s">
        <v>22</v>
      </c>
    </row>
    <row r="3" spans="1:31" ht="15" thickTop="1" x14ac:dyDescent="0.2">
      <c r="A3" s="9">
        <v>1</v>
      </c>
      <c r="B3" s="10"/>
      <c r="C3" s="58" t="s">
        <v>82</v>
      </c>
      <c r="D3" s="58" t="s">
        <v>83</v>
      </c>
      <c r="E3" s="64" t="s">
        <v>30</v>
      </c>
      <c r="F3" s="65" t="s">
        <v>31</v>
      </c>
      <c r="G3" s="11">
        <v>1</v>
      </c>
      <c r="H3" s="43">
        <v>1146.0999999999999</v>
      </c>
      <c r="I3" s="71">
        <v>14</v>
      </c>
      <c r="J3" s="43">
        <v>258.60000000000002</v>
      </c>
      <c r="K3" s="11"/>
      <c r="L3" s="43"/>
      <c r="M3" s="11" t="s">
        <v>42</v>
      </c>
      <c r="N3" s="43">
        <v>682.9</v>
      </c>
      <c r="O3" s="11" t="s">
        <v>27</v>
      </c>
      <c r="P3" s="43">
        <v>931.5</v>
      </c>
      <c r="Q3" s="11"/>
      <c r="R3" s="43"/>
      <c r="S3" s="11"/>
      <c r="T3" s="43"/>
      <c r="U3" s="11"/>
      <c r="V3" s="43"/>
      <c r="W3" s="11"/>
      <c r="X3" s="43"/>
      <c r="Y3" s="11"/>
      <c r="Z3" s="43"/>
      <c r="AA3" s="11"/>
      <c r="AB3" s="43"/>
      <c r="AC3" s="43"/>
      <c r="AD3" s="72">
        <f>H3+J3+L3+N3+P3</f>
        <v>3019.1</v>
      </c>
      <c r="AE3" s="12" t="s">
        <v>27</v>
      </c>
    </row>
    <row r="4" spans="1:31" x14ac:dyDescent="0.2">
      <c r="A4" s="13">
        <v>2</v>
      </c>
      <c r="B4" s="14"/>
      <c r="C4" s="58" t="s">
        <v>90</v>
      </c>
      <c r="D4" s="59" t="s">
        <v>91</v>
      </c>
      <c r="E4" s="60" t="s">
        <v>51</v>
      </c>
      <c r="F4" s="61" t="s">
        <v>70</v>
      </c>
      <c r="G4" s="15">
        <v>10</v>
      </c>
      <c r="H4" s="44">
        <v>401.2</v>
      </c>
      <c r="I4" s="63">
        <v>25</v>
      </c>
      <c r="J4" s="44">
        <v>105.5</v>
      </c>
      <c r="K4" s="15" t="s">
        <v>33</v>
      </c>
      <c r="L4" s="44">
        <v>756.4</v>
      </c>
      <c r="M4" s="15" t="s">
        <v>27</v>
      </c>
      <c r="N4" s="44">
        <v>943.1</v>
      </c>
      <c r="O4" s="15" t="s">
        <v>33</v>
      </c>
      <c r="P4" s="44">
        <v>846.4</v>
      </c>
      <c r="Q4" s="15"/>
      <c r="R4" s="44"/>
      <c r="S4" s="15"/>
      <c r="T4" s="44"/>
      <c r="U4" s="15"/>
      <c r="V4" s="44"/>
      <c r="W4" s="11"/>
      <c r="X4" s="43"/>
      <c r="Y4" s="11"/>
      <c r="Z4" s="43"/>
      <c r="AA4" s="11"/>
      <c r="AB4" s="43"/>
      <c r="AC4" s="43"/>
      <c r="AD4" s="72">
        <f>H4+L4+N4+P4</f>
        <v>2947.1</v>
      </c>
      <c r="AE4" s="16" t="s">
        <v>33</v>
      </c>
    </row>
    <row r="5" spans="1:31" x14ac:dyDescent="0.2">
      <c r="A5" s="9">
        <v>3</v>
      </c>
      <c r="B5" s="14"/>
      <c r="C5" s="58" t="s">
        <v>92</v>
      </c>
      <c r="D5" s="59" t="s">
        <v>76</v>
      </c>
      <c r="E5" s="60" t="s">
        <v>41</v>
      </c>
      <c r="F5" s="61" t="s">
        <v>93</v>
      </c>
      <c r="G5" s="15">
        <v>4</v>
      </c>
      <c r="H5" s="44">
        <v>829.9</v>
      </c>
      <c r="I5" s="63">
        <v>12</v>
      </c>
      <c r="J5" s="44">
        <v>317.3</v>
      </c>
      <c r="K5" s="15" t="s">
        <v>27</v>
      </c>
      <c r="L5" s="44">
        <v>832.4</v>
      </c>
      <c r="M5" s="15"/>
      <c r="N5" s="44"/>
      <c r="O5" s="15"/>
      <c r="P5" s="44"/>
      <c r="Q5" s="15"/>
      <c r="R5" s="44"/>
      <c r="S5" s="15"/>
      <c r="T5" s="44"/>
      <c r="U5" s="15"/>
      <c r="V5" s="44"/>
      <c r="W5" s="11"/>
      <c r="X5" s="43"/>
      <c r="Y5" s="11"/>
      <c r="Z5" s="43"/>
      <c r="AA5" s="11"/>
      <c r="AB5" s="43"/>
      <c r="AC5" s="43"/>
      <c r="AD5" s="72">
        <f>H5+J5+L5+N5+P5</f>
        <v>1979.6</v>
      </c>
      <c r="AE5" s="12" t="s">
        <v>38</v>
      </c>
    </row>
    <row r="6" spans="1:31" x14ac:dyDescent="0.2">
      <c r="A6" s="13">
        <v>4</v>
      </c>
      <c r="B6" s="14"/>
      <c r="C6" s="58" t="s">
        <v>88</v>
      </c>
      <c r="D6" s="59" t="s">
        <v>89</v>
      </c>
      <c r="E6" s="60" t="s">
        <v>30</v>
      </c>
      <c r="F6" s="65" t="s">
        <v>70</v>
      </c>
      <c r="G6" s="15">
        <v>19</v>
      </c>
      <c r="H6" s="44">
        <v>167.2</v>
      </c>
      <c r="I6" s="63">
        <v>22</v>
      </c>
      <c r="J6" s="44">
        <v>130.4</v>
      </c>
      <c r="K6" s="15" t="s">
        <v>42</v>
      </c>
      <c r="L6" s="44">
        <v>602.79999999999995</v>
      </c>
      <c r="M6" s="15" t="s">
        <v>38</v>
      </c>
      <c r="N6" s="44">
        <v>768.3</v>
      </c>
      <c r="O6" s="15" t="s">
        <v>65</v>
      </c>
      <c r="P6" s="44">
        <v>261.60000000000002</v>
      </c>
      <c r="Q6" s="15"/>
      <c r="R6" s="44"/>
      <c r="S6" s="15"/>
      <c r="T6" s="44"/>
      <c r="U6" s="15"/>
      <c r="V6" s="44"/>
      <c r="W6" s="11"/>
      <c r="X6" s="43"/>
      <c r="Y6" s="11"/>
      <c r="Z6" s="43"/>
      <c r="AA6" s="11"/>
      <c r="AB6" s="43"/>
      <c r="AC6" s="43"/>
      <c r="AD6" s="72">
        <f>H6+L6+N6+P6</f>
        <v>1799.9</v>
      </c>
      <c r="AE6" s="16" t="s">
        <v>42</v>
      </c>
    </row>
    <row r="7" spans="1:31" x14ac:dyDescent="0.2">
      <c r="A7" s="9">
        <v>5</v>
      </c>
      <c r="B7" s="14"/>
      <c r="C7" s="58" t="s">
        <v>86</v>
      </c>
      <c r="D7" s="59" t="s">
        <v>75</v>
      </c>
      <c r="E7" s="60" t="s">
        <v>30</v>
      </c>
      <c r="F7" s="61" t="s">
        <v>70</v>
      </c>
      <c r="G7" s="15">
        <v>7</v>
      </c>
      <c r="H7" s="44">
        <v>573.1</v>
      </c>
      <c r="I7" s="63">
        <v>1</v>
      </c>
      <c r="J7" s="44">
        <v>1129.8</v>
      </c>
      <c r="K7" s="15"/>
      <c r="L7" s="44"/>
      <c r="M7" s="15"/>
      <c r="N7" s="44"/>
      <c r="O7" s="15"/>
      <c r="P7" s="44"/>
      <c r="Q7" s="15"/>
      <c r="R7" s="44"/>
      <c r="S7" s="15"/>
      <c r="T7" s="44"/>
      <c r="U7" s="15"/>
      <c r="V7" s="44"/>
      <c r="W7" s="11"/>
      <c r="X7" s="43"/>
      <c r="Y7" s="11"/>
      <c r="Z7" s="43"/>
      <c r="AA7" s="11"/>
      <c r="AB7" s="43"/>
      <c r="AC7" s="43"/>
      <c r="AD7" s="72">
        <f t="shared" ref="AD7:AD12" si="0">H7+J7+L7+N7+P7</f>
        <v>1702.9</v>
      </c>
      <c r="AE7" s="12" t="s">
        <v>47</v>
      </c>
    </row>
    <row r="8" spans="1:31" x14ac:dyDescent="0.2">
      <c r="A8" s="13">
        <v>6</v>
      </c>
      <c r="B8" s="14"/>
      <c r="C8" s="58" t="s">
        <v>84</v>
      </c>
      <c r="D8" s="58" t="s">
        <v>85</v>
      </c>
      <c r="E8" s="64" t="s">
        <v>30</v>
      </c>
      <c r="F8" s="58" t="s">
        <v>26</v>
      </c>
      <c r="G8" s="15">
        <v>3</v>
      </c>
      <c r="H8" s="44">
        <v>933.7</v>
      </c>
      <c r="I8" s="63">
        <v>19</v>
      </c>
      <c r="J8" s="44">
        <v>164.8</v>
      </c>
      <c r="K8" s="15"/>
      <c r="L8" s="44"/>
      <c r="M8" s="15" t="s">
        <v>37</v>
      </c>
      <c r="N8" s="44">
        <v>117.4</v>
      </c>
      <c r="O8" s="15" t="s">
        <v>172</v>
      </c>
      <c r="P8" s="44">
        <v>107.5</v>
      </c>
      <c r="Q8" s="15"/>
      <c r="R8" s="44"/>
      <c r="S8" s="15"/>
      <c r="T8" s="44"/>
      <c r="U8" s="15"/>
      <c r="V8" s="44"/>
      <c r="W8" s="11"/>
      <c r="X8" s="43"/>
      <c r="Y8" s="11"/>
      <c r="Z8" s="43"/>
      <c r="AA8" s="11"/>
      <c r="AB8" s="43"/>
      <c r="AC8" s="43"/>
      <c r="AD8" s="72">
        <f t="shared" si="0"/>
        <v>1323.4</v>
      </c>
      <c r="AE8" s="16" t="s">
        <v>49</v>
      </c>
    </row>
    <row r="9" spans="1:31" x14ac:dyDescent="0.2">
      <c r="A9" s="9">
        <v>7</v>
      </c>
      <c r="B9" s="14"/>
      <c r="C9" s="58" t="s">
        <v>86</v>
      </c>
      <c r="D9" s="59" t="s">
        <v>35</v>
      </c>
      <c r="E9" s="60" t="s">
        <v>30</v>
      </c>
      <c r="F9" s="61" t="s">
        <v>64</v>
      </c>
      <c r="G9" s="15">
        <v>53</v>
      </c>
      <c r="H9" s="44">
        <v>27.8</v>
      </c>
      <c r="I9" s="63">
        <v>23</v>
      </c>
      <c r="J9" s="44">
        <v>121.2</v>
      </c>
      <c r="K9" s="15"/>
      <c r="L9" s="44"/>
      <c r="M9" s="15" t="s">
        <v>47</v>
      </c>
      <c r="N9" s="44">
        <v>604.20000000000005</v>
      </c>
      <c r="O9" s="15" t="s">
        <v>49</v>
      </c>
      <c r="P9" s="44">
        <v>527.1</v>
      </c>
      <c r="Q9" s="15"/>
      <c r="R9" s="44"/>
      <c r="S9" s="15"/>
      <c r="T9" s="44"/>
      <c r="U9" s="15"/>
      <c r="V9" s="44"/>
      <c r="W9" s="11"/>
      <c r="X9" s="43"/>
      <c r="Y9" s="11"/>
      <c r="Z9" s="43"/>
      <c r="AA9" s="11"/>
      <c r="AB9" s="43"/>
      <c r="AC9" s="43"/>
      <c r="AD9" s="72">
        <f t="shared" si="0"/>
        <v>1280.3000000000002</v>
      </c>
      <c r="AE9" s="12" t="s">
        <v>45</v>
      </c>
    </row>
    <row r="10" spans="1:31" x14ac:dyDescent="0.2">
      <c r="A10" s="13">
        <v>8</v>
      </c>
      <c r="B10" s="14"/>
      <c r="C10" s="58" t="s">
        <v>106</v>
      </c>
      <c r="D10" s="59" t="s">
        <v>103</v>
      </c>
      <c r="E10" s="60" t="s">
        <v>41</v>
      </c>
      <c r="F10" s="61" t="s">
        <v>109</v>
      </c>
      <c r="G10" s="15">
        <v>6</v>
      </c>
      <c r="H10" s="44">
        <v>648.56544621130661</v>
      </c>
      <c r="I10" s="63">
        <v>30</v>
      </c>
      <c r="J10" s="44">
        <v>77.099999999999994</v>
      </c>
      <c r="K10" s="15"/>
      <c r="L10" s="44"/>
      <c r="M10" s="15"/>
      <c r="N10" s="44"/>
      <c r="O10" s="15"/>
      <c r="P10" s="44"/>
      <c r="Q10" s="15"/>
      <c r="R10" s="44"/>
      <c r="S10" s="15"/>
      <c r="T10" s="44"/>
      <c r="U10" s="15"/>
      <c r="V10" s="44"/>
      <c r="W10" s="11"/>
      <c r="X10" s="43"/>
      <c r="Y10" s="11"/>
      <c r="Z10" s="43"/>
      <c r="AA10" s="11"/>
      <c r="AB10" s="43"/>
      <c r="AC10" s="43"/>
      <c r="AD10" s="72">
        <f t="shared" si="0"/>
        <v>725.66544621130663</v>
      </c>
      <c r="AE10" s="16" t="s">
        <v>57</v>
      </c>
    </row>
    <row r="11" spans="1:31" x14ac:dyDescent="0.2">
      <c r="A11" s="9">
        <v>9</v>
      </c>
      <c r="B11" s="14"/>
      <c r="C11" s="55" t="s">
        <v>107</v>
      </c>
      <c r="D11" s="66" t="s">
        <v>69</v>
      </c>
      <c r="E11" s="67" t="s">
        <v>30</v>
      </c>
      <c r="F11" s="68" t="s">
        <v>95</v>
      </c>
      <c r="G11" s="15">
        <v>39</v>
      </c>
      <c r="H11" s="44">
        <v>49</v>
      </c>
      <c r="I11" s="63">
        <v>6</v>
      </c>
      <c r="J11" s="44">
        <v>639.29999999999995</v>
      </c>
      <c r="K11" s="15"/>
      <c r="L11" s="44"/>
      <c r="M11" s="15"/>
      <c r="N11" s="44"/>
      <c r="O11" s="15"/>
      <c r="P11" s="44"/>
      <c r="Q11" s="15"/>
      <c r="R11" s="44"/>
      <c r="S11" s="15"/>
      <c r="T11" s="44"/>
      <c r="U11" s="15"/>
      <c r="V11" s="44"/>
      <c r="W11" s="11"/>
      <c r="X11" s="43"/>
      <c r="Y11" s="11"/>
      <c r="Z11" s="43"/>
      <c r="AA11" s="11"/>
      <c r="AB11" s="43"/>
      <c r="AC11" s="43"/>
      <c r="AD11" s="72">
        <f t="shared" si="0"/>
        <v>688.3</v>
      </c>
      <c r="AE11" s="12" t="s">
        <v>61</v>
      </c>
    </row>
    <row r="12" spans="1:31" ht="15" thickBot="1" x14ac:dyDescent="0.25">
      <c r="A12" s="13">
        <v>10</v>
      </c>
      <c r="B12" s="14"/>
      <c r="C12" s="58" t="s">
        <v>50</v>
      </c>
      <c r="D12" s="58" t="s">
        <v>44</v>
      </c>
      <c r="E12" s="69" t="s">
        <v>41</v>
      </c>
      <c r="F12" s="65" t="s">
        <v>52</v>
      </c>
      <c r="G12" s="15" t="s">
        <v>135</v>
      </c>
      <c r="H12" s="44">
        <v>227.5</v>
      </c>
      <c r="I12" s="63">
        <v>39</v>
      </c>
      <c r="J12" s="44">
        <v>48.3</v>
      </c>
      <c r="K12" s="15"/>
      <c r="L12" s="44"/>
      <c r="M12" s="15"/>
      <c r="N12" s="44"/>
      <c r="O12" s="15"/>
      <c r="P12" s="44"/>
      <c r="Q12" s="15"/>
      <c r="R12" s="44"/>
      <c r="S12" s="15"/>
      <c r="T12" s="44"/>
      <c r="U12" s="15"/>
      <c r="V12" s="44"/>
      <c r="W12" s="11"/>
      <c r="X12" s="43"/>
      <c r="Y12" s="11"/>
      <c r="Z12" s="43"/>
      <c r="AA12" s="11"/>
      <c r="AB12" s="43"/>
      <c r="AC12" s="43"/>
      <c r="AD12" s="72">
        <f t="shared" si="0"/>
        <v>275.8</v>
      </c>
      <c r="AE12" s="16" t="s">
        <v>60</v>
      </c>
    </row>
    <row r="13" spans="1:31" ht="15" thickTop="1" x14ac:dyDescent="0.2">
      <c r="A13" s="83" t="s">
        <v>77</v>
      </c>
      <c r="B13" s="84"/>
      <c r="C13" s="84"/>
      <c r="D13" s="84"/>
      <c r="E13" s="84"/>
      <c r="F13" s="85"/>
      <c r="G13" s="93" t="s">
        <v>131</v>
      </c>
      <c r="H13" s="94"/>
      <c r="I13" s="97" t="s">
        <v>124</v>
      </c>
      <c r="J13" s="98"/>
      <c r="K13" s="97" t="s">
        <v>164</v>
      </c>
      <c r="L13" s="98"/>
      <c r="M13" s="97" t="s">
        <v>171</v>
      </c>
      <c r="N13" s="98"/>
      <c r="O13" s="97" t="s">
        <v>173</v>
      </c>
      <c r="P13" s="98"/>
      <c r="Q13" s="97"/>
      <c r="R13" s="98"/>
      <c r="S13" s="97"/>
      <c r="T13" s="98"/>
      <c r="U13" s="97"/>
      <c r="V13" s="98"/>
      <c r="W13" s="97"/>
      <c r="X13" s="98"/>
      <c r="Y13" s="97"/>
      <c r="Z13" s="98"/>
      <c r="AA13" s="97"/>
      <c r="AB13" s="98"/>
      <c r="AC13" s="54"/>
      <c r="AD13" s="32"/>
      <c r="AE13" s="17"/>
    </row>
    <row r="14" spans="1:31" x14ac:dyDescent="0.2">
      <c r="A14" s="90" t="s">
        <v>104</v>
      </c>
      <c r="B14" s="91"/>
      <c r="C14" s="91"/>
      <c r="D14" s="91"/>
      <c r="E14" s="91"/>
      <c r="F14" s="92"/>
      <c r="G14" s="105">
        <v>5730.4</v>
      </c>
      <c r="H14" s="92">
        <v>5730.4</v>
      </c>
      <c r="I14" s="103">
        <v>5648.8</v>
      </c>
      <c r="J14" s="104">
        <v>5648.8</v>
      </c>
      <c r="K14" s="101">
        <v>4162.1000000000004</v>
      </c>
      <c r="L14" s="102"/>
      <c r="M14" s="101">
        <v>4715.5</v>
      </c>
      <c r="N14" s="102"/>
      <c r="O14" s="101">
        <v>4657.3999999999996</v>
      </c>
      <c r="P14" s="102"/>
      <c r="Q14" s="101"/>
      <c r="R14" s="102"/>
      <c r="S14" s="101"/>
      <c r="T14" s="102"/>
      <c r="U14" s="101"/>
      <c r="V14" s="102"/>
      <c r="W14" s="95"/>
      <c r="X14" s="96"/>
      <c r="Y14" s="103"/>
      <c r="Z14" s="104"/>
      <c r="AA14" s="103"/>
      <c r="AB14" s="104"/>
      <c r="AC14" s="45"/>
      <c r="AD14" s="32"/>
      <c r="AE14" s="42"/>
    </row>
    <row r="15" spans="1:31" ht="58.5" x14ac:dyDescent="0.2">
      <c r="A15" s="86"/>
      <c r="B15" s="87"/>
      <c r="C15" s="87"/>
      <c r="D15" s="87"/>
      <c r="E15" s="87"/>
      <c r="F15" s="87"/>
      <c r="G15" s="18"/>
      <c r="H15" s="34" t="s">
        <v>78</v>
      </c>
      <c r="I15" s="19"/>
      <c r="J15" s="39" t="s">
        <v>78</v>
      </c>
      <c r="K15" s="20"/>
      <c r="L15" s="39" t="s">
        <v>79</v>
      </c>
      <c r="M15" s="20"/>
      <c r="N15" s="34" t="s">
        <v>78</v>
      </c>
      <c r="O15" s="21"/>
      <c r="P15" s="34" t="s">
        <v>78</v>
      </c>
      <c r="Q15" s="21"/>
      <c r="R15" s="34" t="s">
        <v>117</v>
      </c>
      <c r="S15" s="21"/>
      <c r="T15" s="36" t="s">
        <v>80</v>
      </c>
      <c r="U15" s="21"/>
      <c r="V15" s="36" t="s">
        <v>80</v>
      </c>
      <c r="W15" s="22"/>
      <c r="X15" s="36"/>
      <c r="Y15" s="18"/>
      <c r="Z15" s="34" t="s">
        <v>78</v>
      </c>
      <c r="AA15" s="19"/>
      <c r="AB15" s="39" t="s">
        <v>78</v>
      </c>
      <c r="AC15" s="34"/>
      <c r="AD15" s="23"/>
      <c r="AE15" s="24"/>
    </row>
    <row r="16" spans="1:31" ht="81.75" thickBot="1" x14ac:dyDescent="0.25">
      <c r="A16" s="88" t="s">
        <v>81</v>
      </c>
      <c r="B16" s="89"/>
      <c r="C16" s="89"/>
      <c r="D16" s="89"/>
      <c r="E16" s="89"/>
      <c r="F16" s="89"/>
      <c r="G16" s="25"/>
      <c r="H16" s="35" t="s">
        <v>137</v>
      </c>
      <c r="I16" s="26"/>
      <c r="J16" s="40" t="s">
        <v>138</v>
      </c>
      <c r="K16" s="26"/>
      <c r="L16" s="40">
        <v>42882</v>
      </c>
      <c r="M16" s="27"/>
      <c r="N16" s="35" t="s">
        <v>126</v>
      </c>
      <c r="O16" s="28"/>
      <c r="P16" s="35" t="s">
        <v>127</v>
      </c>
      <c r="Q16" s="28"/>
      <c r="R16" s="35"/>
      <c r="S16" s="28"/>
      <c r="T16" s="37" t="s">
        <v>129</v>
      </c>
      <c r="U16" s="28"/>
      <c r="V16" s="37" t="s">
        <v>130</v>
      </c>
      <c r="W16" s="29"/>
      <c r="X16" s="37"/>
      <c r="Y16" s="25"/>
      <c r="Z16" s="35" t="s">
        <v>137</v>
      </c>
      <c r="AA16" s="26"/>
      <c r="AB16" s="40" t="s">
        <v>138</v>
      </c>
      <c r="AC16" s="35"/>
      <c r="AD16" s="30"/>
      <c r="AE16" s="31"/>
    </row>
  </sheetData>
  <sortState ref="C3:AD12">
    <sortCondition descending="1" ref="AD3:AD12"/>
  </sortState>
  <mergeCells count="27">
    <mergeCell ref="A16:F16"/>
    <mergeCell ref="S14:T14"/>
    <mergeCell ref="U14:V14"/>
    <mergeCell ref="W14:X14"/>
    <mergeCell ref="Y14:Z14"/>
    <mergeCell ref="AA14:AB14"/>
    <mergeCell ref="A15:F15"/>
    <mergeCell ref="W13:X13"/>
    <mergeCell ref="Y13:Z13"/>
    <mergeCell ref="AA13:AB13"/>
    <mergeCell ref="A14:F14"/>
    <mergeCell ref="G14:H14"/>
    <mergeCell ref="I14:J14"/>
    <mergeCell ref="K14:L14"/>
    <mergeCell ref="M14:N14"/>
    <mergeCell ref="O14:P14"/>
    <mergeCell ref="Q14:R14"/>
    <mergeCell ref="A1:AE1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="90" zoomScaleNormal="90" zoomScalePageLayoutView="90" workbookViewId="0">
      <selection activeCell="AI15" sqref="AI15"/>
    </sheetView>
  </sheetViews>
  <sheetFormatPr defaultColWidth="8.85546875" defaultRowHeight="14.25" x14ac:dyDescent="0.2"/>
  <cols>
    <col min="1" max="1" width="3.42578125" style="70" bestFit="1" customWidth="1"/>
    <col min="2" max="2" width="2.42578125" style="70" customWidth="1"/>
    <col min="3" max="3" width="15.42578125" style="70" bestFit="1" customWidth="1"/>
    <col min="4" max="4" width="14.7109375" style="70" customWidth="1"/>
    <col min="5" max="5" width="7.140625" style="70" bestFit="1" customWidth="1"/>
    <col min="6" max="6" width="30.28515625" style="70" bestFit="1" customWidth="1"/>
    <col min="7" max="29" width="6.7109375" style="70" customWidth="1"/>
    <col min="30" max="30" width="11" style="70" bestFit="1" customWidth="1"/>
    <col min="31" max="31" width="6.7109375" style="70" customWidth="1"/>
    <col min="32" max="16384" width="8.85546875" style="70"/>
  </cols>
  <sheetData>
    <row r="1" spans="1:32" ht="15.75" customHeight="1" x14ac:dyDescent="0.2">
      <c r="A1" s="79" t="s">
        <v>139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2" ht="132" thickBot="1" x14ac:dyDescent="0.25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</v>
      </c>
      <c r="H2" s="33" t="s">
        <v>6</v>
      </c>
      <c r="I2" s="5" t="s">
        <v>7</v>
      </c>
      <c r="J2" s="38" t="s">
        <v>8</v>
      </c>
      <c r="K2" s="6" t="s">
        <v>9</v>
      </c>
      <c r="L2" s="38" t="s">
        <v>10</v>
      </c>
      <c r="M2" s="4" t="s">
        <v>11</v>
      </c>
      <c r="N2" s="33" t="s">
        <v>12</v>
      </c>
      <c r="O2" s="4" t="s">
        <v>13</v>
      </c>
      <c r="P2" s="33" t="s">
        <v>14</v>
      </c>
      <c r="Q2" s="4" t="s">
        <v>125</v>
      </c>
      <c r="R2" s="33" t="s">
        <v>128</v>
      </c>
      <c r="S2" s="4" t="s">
        <v>15</v>
      </c>
      <c r="T2" s="33" t="s">
        <v>16</v>
      </c>
      <c r="U2" s="4" t="s">
        <v>17</v>
      </c>
      <c r="V2" s="33" t="s">
        <v>18</v>
      </c>
      <c r="W2" s="7" t="s">
        <v>118</v>
      </c>
      <c r="X2" s="41" t="s">
        <v>19</v>
      </c>
      <c r="Y2" s="7" t="s">
        <v>20</v>
      </c>
      <c r="Z2" s="33" t="s">
        <v>6</v>
      </c>
      <c r="AA2" s="5" t="s">
        <v>7</v>
      </c>
      <c r="AB2" s="38" t="s">
        <v>8</v>
      </c>
      <c r="AC2" s="38" t="s">
        <v>110</v>
      </c>
      <c r="AD2" s="46" t="s">
        <v>21</v>
      </c>
      <c r="AE2" s="8" t="s">
        <v>22</v>
      </c>
    </row>
    <row r="3" spans="1:32" ht="15" thickTop="1" x14ac:dyDescent="0.2">
      <c r="A3" s="9">
        <v>1</v>
      </c>
      <c r="B3" s="10"/>
      <c r="C3" s="58" t="s">
        <v>114</v>
      </c>
      <c r="D3" s="59" t="s">
        <v>115</v>
      </c>
      <c r="E3" s="60" t="s">
        <v>51</v>
      </c>
      <c r="F3" s="61" t="s">
        <v>64</v>
      </c>
      <c r="G3" s="11">
        <v>3</v>
      </c>
      <c r="H3" s="43">
        <v>776.5</v>
      </c>
      <c r="I3" s="56">
        <v>4</v>
      </c>
      <c r="J3" s="43">
        <v>701.7</v>
      </c>
      <c r="K3" s="11" t="s">
        <v>61</v>
      </c>
      <c r="L3" s="43">
        <v>274.60000000000002</v>
      </c>
      <c r="M3" s="11" t="s">
        <v>45</v>
      </c>
      <c r="N3" s="43">
        <v>401.3</v>
      </c>
      <c r="O3" s="11" t="s">
        <v>27</v>
      </c>
      <c r="P3" s="43">
        <v>758.8</v>
      </c>
      <c r="Q3" s="11"/>
      <c r="R3" s="43"/>
      <c r="S3" s="11"/>
      <c r="T3" s="43"/>
      <c r="U3" s="11"/>
      <c r="V3" s="43"/>
      <c r="W3" s="11"/>
      <c r="X3" s="43"/>
      <c r="Y3" s="11"/>
      <c r="Z3" s="43"/>
      <c r="AA3" s="52"/>
      <c r="AB3" s="43"/>
      <c r="AC3" s="43"/>
      <c r="AD3" s="57">
        <f>H3+J3+N3+P3</f>
        <v>2638.3</v>
      </c>
      <c r="AE3" s="12" t="s">
        <v>27</v>
      </c>
    </row>
    <row r="4" spans="1:32" x14ac:dyDescent="0.2">
      <c r="A4" s="13">
        <v>2</v>
      </c>
      <c r="B4" s="14"/>
      <c r="C4" s="58" t="s">
        <v>96</v>
      </c>
      <c r="D4" s="59" t="s">
        <v>71</v>
      </c>
      <c r="E4" s="60" t="s">
        <v>30</v>
      </c>
      <c r="F4" s="61" t="s">
        <v>55</v>
      </c>
      <c r="G4" s="15">
        <v>2</v>
      </c>
      <c r="H4" s="44">
        <v>866</v>
      </c>
      <c r="I4" s="62">
        <v>1</v>
      </c>
      <c r="J4" s="44">
        <v>969</v>
      </c>
      <c r="K4" s="15" t="s">
        <v>27</v>
      </c>
      <c r="L4" s="44">
        <v>698.8</v>
      </c>
      <c r="M4" s="15"/>
      <c r="N4" s="44"/>
      <c r="O4" s="15"/>
      <c r="P4" s="44"/>
      <c r="Q4" s="15"/>
      <c r="R4" s="44"/>
      <c r="S4" s="15"/>
      <c r="T4" s="44"/>
      <c r="U4" s="15"/>
      <c r="V4" s="44"/>
      <c r="W4" s="11"/>
      <c r="X4" s="43"/>
      <c r="Y4" s="11"/>
      <c r="Z4" s="43"/>
      <c r="AA4" s="52"/>
      <c r="AB4" s="43"/>
      <c r="AC4" s="43"/>
      <c r="AD4" s="57">
        <f>H4+J4+L4+N4+P4</f>
        <v>2533.8000000000002</v>
      </c>
      <c r="AE4" s="16" t="s">
        <v>33</v>
      </c>
    </row>
    <row r="5" spans="1:32" x14ac:dyDescent="0.2">
      <c r="A5" s="9">
        <v>3</v>
      </c>
      <c r="B5" s="14"/>
      <c r="C5" s="58" t="s">
        <v>101</v>
      </c>
      <c r="D5" s="59" t="s">
        <v>87</v>
      </c>
      <c r="E5" s="60" t="s">
        <v>41</v>
      </c>
      <c r="F5" s="61" t="s">
        <v>102</v>
      </c>
      <c r="G5" s="15">
        <v>19</v>
      </c>
      <c r="H5" s="44">
        <v>139</v>
      </c>
      <c r="I5" s="62">
        <v>2</v>
      </c>
      <c r="J5" s="44">
        <v>880.5</v>
      </c>
      <c r="K5" s="15"/>
      <c r="L5" s="44"/>
      <c r="M5" s="15" t="s">
        <v>42</v>
      </c>
      <c r="N5" s="44">
        <v>581.1</v>
      </c>
      <c r="O5" s="15" t="s">
        <v>42</v>
      </c>
      <c r="P5" s="44">
        <v>549.5</v>
      </c>
      <c r="Q5" s="15"/>
      <c r="R5" s="44"/>
      <c r="S5" s="15"/>
      <c r="T5" s="44"/>
      <c r="U5" s="15"/>
      <c r="V5" s="44"/>
      <c r="W5" s="11"/>
      <c r="X5" s="43"/>
      <c r="Y5" s="11"/>
      <c r="Z5" s="43"/>
      <c r="AA5" s="52"/>
      <c r="AB5" s="43"/>
      <c r="AC5" s="43"/>
      <c r="AD5" s="57">
        <f>H5+J5+L5+N5+P5</f>
        <v>2150.1</v>
      </c>
      <c r="AE5" s="12" t="s">
        <v>38</v>
      </c>
      <c r="AF5" s="73"/>
    </row>
    <row r="6" spans="1:32" x14ac:dyDescent="0.2">
      <c r="A6" s="13">
        <v>4</v>
      </c>
      <c r="B6" s="14"/>
      <c r="C6" s="58" t="s">
        <v>97</v>
      </c>
      <c r="D6" s="59" t="s">
        <v>54</v>
      </c>
      <c r="E6" s="60" t="s">
        <v>41</v>
      </c>
      <c r="F6" s="61" t="s">
        <v>98</v>
      </c>
      <c r="G6" s="15">
        <v>18</v>
      </c>
      <c r="H6" s="44">
        <v>151.19999999999999</v>
      </c>
      <c r="I6" s="62">
        <v>18</v>
      </c>
      <c r="J6" s="44">
        <v>153.69999999999999</v>
      </c>
      <c r="K6" s="15" t="s">
        <v>42</v>
      </c>
      <c r="L6" s="44">
        <v>506</v>
      </c>
      <c r="M6" s="15" t="s">
        <v>27</v>
      </c>
      <c r="N6" s="44">
        <v>802.5</v>
      </c>
      <c r="O6" s="15" t="s">
        <v>38</v>
      </c>
      <c r="P6" s="44">
        <v>618.20000000000005</v>
      </c>
      <c r="Q6" s="15"/>
      <c r="R6" s="44"/>
      <c r="S6" s="15"/>
      <c r="T6" s="44"/>
      <c r="U6" s="15"/>
      <c r="V6" s="44"/>
      <c r="W6" s="11"/>
      <c r="X6" s="43"/>
      <c r="Y6" s="11"/>
      <c r="Z6" s="43"/>
      <c r="AA6" s="52"/>
      <c r="AB6" s="43"/>
      <c r="AC6" s="43"/>
      <c r="AD6" s="57">
        <f>J6+L6+N6+P6</f>
        <v>2080.4</v>
      </c>
      <c r="AE6" s="16" t="s">
        <v>42</v>
      </c>
    </row>
    <row r="7" spans="1:32" x14ac:dyDescent="0.2">
      <c r="A7" s="9">
        <v>5</v>
      </c>
      <c r="B7" s="14"/>
      <c r="C7" s="58" t="s">
        <v>113</v>
      </c>
      <c r="D7" s="59" t="s">
        <v>40</v>
      </c>
      <c r="E7" s="60" t="s">
        <v>41</v>
      </c>
      <c r="F7" s="61" t="s">
        <v>64</v>
      </c>
      <c r="G7" s="15">
        <v>16</v>
      </c>
      <c r="H7" s="44">
        <v>180.4</v>
      </c>
      <c r="I7" s="62">
        <v>16</v>
      </c>
      <c r="J7" s="44">
        <v>183.4</v>
      </c>
      <c r="K7" s="15" t="s">
        <v>33</v>
      </c>
      <c r="L7" s="44">
        <v>635</v>
      </c>
      <c r="M7" s="15" t="s">
        <v>33</v>
      </c>
      <c r="N7" s="44">
        <v>729.2</v>
      </c>
      <c r="O7" s="15" t="s">
        <v>49</v>
      </c>
      <c r="P7" s="44">
        <v>429.4</v>
      </c>
      <c r="Q7" s="15"/>
      <c r="R7" s="44"/>
      <c r="S7" s="15"/>
      <c r="T7" s="44"/>
      <c r="U7" s="15"/>
      <c r="V7" s="44"/>
      <c r="W7" s="11"/>
      <c r="X7" s="43"/>
      <c r="Y7" s="11"/>
      <c r="Z7" s="43"/>
      <c r="AA7" s="52"/>
      <c r="AB7" s="43"/>
      <c r="AC7" s="43"/>
      <c r="AD7" s="57">
        <f>J7+L7+N7+P7</f>
        <v>1977</v>
      </c>
      <c r="AE7" s="12" t="s">
        <v>47</v>
      </c>
    </row>
    <row r="8" spans="1:32" ht="15" customHeight="1" x14ac:dyDescent="0.2">
      <c r="A8" s="13">
        <v>6</v>
      </c>
      <c r="B8" s="14"/>
      <c r="C8" s="58" t="s">
        <v>99</v>
      </c>
      <c r="D8" s="59" t="s">
        <v>100</v>
      </c>
      <c r="E8" s="60" t="s">
        <v>30</v>
      </c>
      <c r="F8" s="61" t="s">
        <v>95</v>
      </c>
      <c r="G8" s="15">
        <v>1</v>
      </c>
      <c r="H8" s="44">
        <v>953.1</v>
      </c>
      <c r="I8" s="62">
        <v>8</v>
      </c>
      <c r="J8" s="44">
        <v>428.9</v>
      </c>
      <c r="K8" s="15"/>
      <c r="L8" s="44"/>
      <c r="M8" s="15"/>
      <c r="N8" s="44"/>
      <c r="O8" s="15"/>
      <c r="P8" s="44"/>
      <c r="Q8" s="15"/>
      <c r="R8" s="44"/>
      <c r="S8" s="15"/>
      <c r="T8" s="44"/>
      <c r="U8" s="15"/>
      <c r="V8" s="44"/>
      <c r="W8" s="11"/>
      <c r="X8" s="43"/>
      <c r="Y8" s="11"/>
      <c r="Z8" s="43"/>
      <c r="AA8" s="52"/>
      <c r="AB8" s="43"/>
      <c r="AC8" s="43"/>
      <c r="AD8" s="57">
        <f>H8+J8+L8+N8+P8</f>
        <v>1382</v>
      </c>
      <c r="AE8" s="16" t="s">
        <v>49</v>
      </c>
    </row>
    <row r="9" spans="1:32" ht="15" customHeight="1" x14ac:dyDescent="0.2">
      <c r="A9" s="9">
        <v>7</v>
      </c>
      <c r="B9" s="14"/>
      <c r="C9" s="58" t="s">
        <v>94</v>
      </c>
      <c r="D9" s="58" t="s">
        <v>87</v>
      </c>
      <c r="E9" s="64" t="s">
        <v>41</v>
      </c>
      <c r="F9" s="58" t="s">
        <v>31</v>
      </c>
      <c r="G9" s="15">
        <v>9</v>
      </c>
      <c r="H9" s="44">
        <v>374.6</v>
      </c>
      <c r="I9" s="62">
        <v>6</v>
      </c>
      <c r="J9" s="44">
        <v>548.4</v>
      </c>
      <c r="K9" s="15"/>
      <c r="L9" s="44"/>
      <c r="M9" s="15" t="s">
        <v>164</v>
      </c>
      <c r="N9" s="44">
        <v>127.3</v>
      </c>
      <c r="O9" s="15"/>
      <c r="P9" s="44"/>
      <c r="Q9" s="15"/>
      <c r="R9" s="44"/>
      <c r="S9" s="15"/>
      <c r="T9" s="44"/>
      <c r="U9" s="15"/>
      <c r="V9" s="44"/>
      <c r="W9" s="11"/>
      <c r="X9" s="43"/>
      <c r="Y9" s="11"/>
      <c r="Z9" s="43"/>
      <c r="AA9" s="52"/>
      <c r="AB9" s="43"/>
      <c r="AC9" s="43"/>
      <c r="AD9" s="57">
        <f>H9+J9+L9+N9+P9</f>
        <v>1050.3</v>
      </c>
      <c r="AE9" s="12" t="s">
        <v>45</v>
      </c>
    </row>
    <row r="10" spans="1:32" x14ac:dyDescent="0.2">
      <c r="A10" s="13">
        <v>8</v>
      </c>
      <c r="B10" s="14"/>
      <c r="C10" s="58" t="s">
        <v>108</v>
      </c>
      <c r="D10" s="59" t="s">
        <v>100</v>
      </c>
      <c r="E10" s="60" t="s">
        <v>41</v>
      </c>
      <c r="F10" s="61" t="s">
        <v>59</v>
      </c>
      <c r="G10" s="15">
        <v>12</v>
      </c>
      <c r="H10" s="44">
        <v>267.7</v>
      </c>
      <c r="I10" s="62">
        <v>13</v>
      </c>
      <c r="J10" s="44">
        <v>245.2</v>
      </c>
      <c r="K10" s="15"/>
      <c r="L10" s="44"/>
      <c r="M10" s="15"/>
      <c r="N10" s="44"/>
      <c r="O10" s="15"/>
      <c r="P10" s="44"/>
      <c r="Q10" s="15"/>
      <c r="R10" s="44"/>
      <c r="S10" s="15"/>
      <c r="T10" s="44"/>
      <c r="U10" s="15"/>
      <c r="V10" s="44"/>
      <c r="W10" s="15"/>
      <c r="X10" s="44"/>
      <c r="Y10" s="15"/>
      <c r="Z10" s="44"/>
      <c r="AA10" s="53"/>
      <c r="AB10" s="44"/>
      <c r="AC10" s="43"/>
      <c r="AD10" s="57">
        <f>H10+J10+L10+N10+P10</f>
        <v>512.9</v>
      </c>
      <c r="AE10" s="16" t="s">
        <v>57</v>
      </c>
    </row>
    <row r="11" spans="1:32" x14ac:dyDescent="0.2">
      <c r="A11" s="9">
        <v>9</v>
      </c>
      <c r="B11" s="14"/>
      <c r="C11" s="58" t="s">
        <v>112</v>
      </c>
      <c r="D11" s="59" t="s">
        <v>103</v>
      </c>
      <c r="E11" s="60" t="s">
        <v>51</v>
      </c>
      <c r="F11" s="61" t="s">
        <v>55</v>
      </c>
      <c r="G11" s="15">
        <v>21</v>
      </c>
      <c r="H11" s="44">
        <v>118.6</v>
      </c>
      <c r="I11" s="62">
        <v>11</v>
      </c>
      <c r="J11" s="44">
        <v>303.3</v>
      </c>
      <c r="K11" s="15"/>
      <c r="L11" s="44"/>
      <c r="M11" s="15"/>
      <c r="N11" s="44"/>
      <c r="O11" s="15"/>
      <c r="P11" s="44"/>
      <c r="Q11" s="15"/>
      <c r="R11" s="44"/>
      <c r="S11" s="15"/>
      <c r="T11" s="44"/>
      <c r="U11" s="15"/>
      <c r="V11" s="44"/>
      <c r="W11" s="15"/>
      <c r="X11" s="44"/>
      <c r="Y11" s="15"/>
      <c r="Z11" s="44"/>
      <c r="AA11" s="53"/>
      <c r="AB11" s="44"/>
      <c r="AC11" s="47"/>
      <c r="AD11" s="57">
        <f>H11+J11+L11+N11+P11</f>
        <v>421.9</v>
      </c>
      <c r="AE11" s="12" t="s">
        <v>61</v>
      </c>
    </row>
    <row r="12" spans="1:32" x14ac:dyDescent="0.2">
      <c r="A12" s="13">
        <v>10</v>
      </c>
      <c r="B12" s="14"/>
      <c r="C12" s="58" t="s">
        <v>144</v>
      </c>
      <c r="D12" s="59" t="s">
        <v>35</v>
      </c>
      <c r="E12" s="60" t="s">
        <v>51</v>
      </c>
      <c r="F12" s="61" t="s">
        <v>143</v>
      </c>
      <c r="G12" s="15">
        <v>25</v>
      </c>
      <c r="H12" s="44">
        <v>89</v>
      </c>
      <c r="I12" s="62">
        <v>24</v>
      </c>
      <c r="J12" s="44">
        <v>96.9</v>
      </c>
      <c r="K12" s="15"/>
      <c r="L12" s="44"/>
      <c r="M12" s="15"/>
      <c r="N12" s="44"/>
      <c r="O12" s="15"/>
      <c r="P12" s="44"/>
      <c r="Q12" s="15"/>
      <c r="R12" s="44"/>
      <c r="S12" s="15"/>
      <c r="T12" s="44"/>
      <c r="U12" s="15"/>
      <c r="V12" s="44"/>
      <c r="W12" s="15"/>
      <c r="X12" s="44"/>
      <c r="Y12" s="15"/>
      <c r="Z12" s="44"/>
      <c r="AA12" s="15"/>
      <c r="AB12" s="44"/>
      <c r="AC12" s="44"/>
      <c r="AD12" s="57">
        <f>H12+J12+L12+N12+P12</f>
        <v>185.9</v>
      </c>
      <c r="AE12" s="16" t="s">
        <v>60</v>
      </c>
    </row>
    <row r="13" spans="1:32" x14ac:dyDescent="0.2">
      <c r="A13" s="106" t="s">
        <v>77</v>
      </c>
      <c r="B13" s="107"/>
      <c r="C13" s="107"/>
      <c r="D13" s="107"/>
      <c r="E13" s="107"/>
      <c r="F13" s="108"/>
      <c r="G13" s="109" t="s">
        <v>122</v>
      </c>
      <c r="H13" s="110"/>
      <c r="I13" s="111" t="s">
        <v>123</v>
      </c>
      <c r="J13" s="112"/>
      <c r="K13" s="111" t="s">
        <v>61</v>
      </c>
      <c r="L13" s="112"/>
      <c r="M13" s="111" t="s">
        <v>164</v>
      </c>
      <c r="N13" s="112"/>
      <c r="O13" s="111" t="s">
        <v>72</v>
      </c>
      <c r="P13" s="112"/>
      <c r="Q13" s="111"/>
      <c r="R13" s="112"/>
      <c r="S13" s="111"/>
      <c r="T13" s="112"/>
      <c r="U13" s="111"/>
      <c r="V13" s="112"/>
      <c r="W13" s="111"/>
      <c r="X13" s="112"/>
      <c r="Y13" s="111"/>
      <c r="Z13" s="112"/>
      <c r="AA13" s="111"/>
      <c r="AB13" s="112"/>
      <c r="AC13" s="15"/>
      <c r="AD13" s="48"/>
      <c r="AE13" s="50"/>
    </row>
    <row r="14" spans="1:32" x14ac:dyDescent="0.2">
      <c r="A14" s="90" t="s">
        <v>104</v>
      </c>
      <c r="B14" s="91"/>
      <c r="C14" s="91"/>
      <c r="D14" s="91"/>
      <c r="E14" s="91"/>
      <c r="F14" s="92"/>
      <c r="G14" s="105">
        <v>4765.6000000000004</v>
      </c>
      <c r="H14" s="92">
        <v>4765.6000000000004</v>
      </c>
      <c r="I14" s="103">
        <v>4845</v>
      </c>
      <c r="J14" s="104">
        <v>4845</v>
      </c>
      <c r="K14" s="101">
        <v>3494.1</v>
      </c>
      <c r="L14" s="102"/>
      <c r="M14" s="101">
        <v>4012.4</v>
      </c>
      <c r="N14" s="102"/>
      <c r="O14" s="101">
        <v>3794</v>
      </c>
      <c r="P14" s="102"/>
      <c r="Q14" s="101"/>
      <c r="R14" s="102"/>
      <c r="S14" s="101"/>
      <c r="T14" s="102"/>
      <c r="U14" s="101"/>
      <c r="V14" s="102"/>
      <c r="W14" s="101"/>
      <c r="X14" s="102"/>
      <c r="Y14" s="103"/>
      <c r="Z14" s="104"/>
      <c r="AA14" s="103"/>
      <c r="AB14" s="104"/>
      <c r="AC14" s="49"/>
      <c r="AD14" s="48"/>
      <c r="AE14" s="50"/>
    </row>
    <row r="15" spans="1:32" ht="58.5" x14ac:dyDescent="0.2">
      <c r="A15" s="86"/>
      <c r="B15" s="87"/>
      <c r="C15" s="87"/>
      <c r="D15" s="87"/>
      <c r="E15" s="87"/>
      <c r="F15" s="87"/>
      <c r="G15" s="18"/>
      <c r="H15" s="34" t="s">
        <v>78</v>
      </c>
      <c r="I15" s="19"/>
      <c r="J15" s="39" t="s">
        <v>78</v>
      </c>
      <c r="K15" s="20"/>
      <c r="L15" s="39" t="s">
        <v>79</v>
      </c>
      <c r="M15" s="20"/>
      <c r="N15" s="34" t="s">
        <v>78</v>
      </c>
      <c r="O15" s="21"/>
      <c r="P15" s="34" t="s">
        <v>78</v>
      </c>
      <c r="Q15" s="21"/>
      <c r="R15" s="34" t="s">
        <v>117</v>
      </c>
      <c r="S15" s="21"/>
      <c r="T15" s="36" t="s">
        <v>80</v>
      </c>
      <c r="U15" s="21"/>
      <c r="V15" s="36" t="s">
        <v>80</v>
      </c>
      <c r="W15" s="22"/>
      <c r="X15" s="36"/>
      <c r="Y15" s="18"/>
      <c r="Z15" s="34" t="s">
        <v>78</v>
      </c>
      <c r="AA15" s="19"/>
      <c r="AB15" s="39" t="s">
        <v>78</v>
      </c>
      <c r="AC15" s="34"/>
      <c r="AD15" s="23"/>
      <c r="AE15" s="24"/>
    </row>
    <row r="16" spans="1:32" ht="101.25" customHeight="1" thickBot="1" x14ac:dyDescent="0.25">
      <c r="A16" s="88" t="s">
        <v>81</v>
      </c>
      <c r="B16" s="89"/>
      <c r="C16" s="89"/>
      <c r="D16" s="89"/>
      <c r="E16" s="89"/>
      <c r="F16" s="89"/>
      <c r="G16" s="25"/>
      <c r="H16" s="35" t="s">
        <v>137</v>
      </c>
      <c r="I16" s="26"/>
      <c r="J16" s="40" t="s">
        <v>138</v>
      </c>
      <c r="K16" s="26"/>
      <c r="L16" s="40">
        <v>42882</v>
      </c>
      <c r="M16" s="27"/>
      <c r="N16" s="35" t="s">
        <v>126</v>
      </c>
      <c r="O16" s="28"/>
      <c r="P16" s="35" t="s">
        <v>127</v>
      </c>
      <c r="Q16" s="28"/>
      <c r="R16" s="35"/>
      <c r="S16" s="28"/>
      <c r="T16" s="37" t="s">
        <v>129</v>
      </c>
      <c r="U16" s="28"/>
      <c r="V16" s="37" t="s">
        <v>130</v>
      </c>
      <c r="W16" s="29"/>
      <c r="X16" s="37"/>
      <c r="Y16" s="25"/>
      <c r="Z16" s="35" t="s">
        <v>137</v>
      </c>
      <c r="AA16" s="26"/>
      <c r="AB16" s="40" t="s">
        <v>138</v>
      </c>
      <c r="AC16" s="35"/>
      <c r="AD16" s="30"/>
      <c r="AE16" s="31"/>
    </row>
    <row r="18" spans="1:31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</sheetData>
  <sortState ref="C3:AD12">
    <sortCondition descending="1" ref="AD3:AD12"/>
  </sortState>
  <mergeCells count="28">
    <mergeCell ref="O14:P14"/>
    <mergeCell ref="Q14:R14"/>
    <mergeCell ref="A18:AE18"/>
    <mergeCell ref="A16:F16"/>
    <mergeCell ref="S14:T14"/>
    <mergeCell ref="U14:V14"/>
    <mergeCell ref="W14:X14"/>
    <mergeCell ref="Y14:Z14"/>
    <mergeCell ref="AA14:AB14"/>
    <mergeCell ref="A15:F15"/>
    <mergeCell ref="A14:F14"/>
    <mergeCell ref="G14:H14"/>
    <mergeCell ref="I14:J14"/>
    <mergeCell ref="K14:L14"/>
    <mergeCell ref="M14:N14"/>
    <mergeCell ref="A1:AE1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2018-07-12T07:25:02Z</dcterms:modified>
</cp:coreProperties>
</file>