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" windowWidth="9420" windowHeight="5010"/>
  </bookViews>
  <sheets>
    <sheet name="Лист1" sheetId="1" r:id="rId1"/>
  </sheets>
  <definedNames>
    <definedName name="_xlnm.Print_Area" localSheetId="0">Лист1!$A$1:$BH$42</definedName>
  </definedNames>
  <calcPr calcId="145621"/>
</workbook>
</file>

<file path=xl/calcChain.xml><?xml version="1.0" encoding="utf-8"?>
<calcChain xmlns="http://schemas.openxmlformats.org/spreadsheetml/2006/main">
  <c r="BE6" i="1" l="1"/>
  <c r="BD7" i="1" s="1"/>
  <c r="BD5" i="1"/>
  <c r="BD8" i="1" s="1"/>
  <c r="BD4" i="1"/>
  <c r="BH35" i="1" l="1"/>
  <c r="BJ35" i="1" s="1"/>
  <c r="BH31" i="1"/>
  <c r="BI31" i="1" s="1"/>
  <c r="BH34" i="1" l="1"/>
  <c r="BI34" i="1" s="1"/>
  <c r="BA6" i="1"/>
  <c r="AZ5" i="1"/>
  <c r="AZ4" i="1"/>
  <c r="BC6" i="1"/>
  <c r="BB5" i="1"/>
  <c r="BB4" i="1"/>
  <c r="AZ7" i="1" l="1"/>
  <c r="AZ8" i="1"/>
  <c r="BB8" i="1"/>
  <c r="BB7" i="1"/>
  <c r="BH32" i="1"/>
  <c r="BI32" i="1" s="1"/>
  <c r="BH36" i="1"/>
  <c r="BI36" i="1" s="1"/>
  <c r="AY6" i="1" l="1"/>
  <c r="AX5" i="1"/>
  <c r="AX4" i="1"/>
  <c r="AX8" i="1" l="1"/>
  <c r="AX7" i="1"/>
  <c r="BH22" i="1"/>
  <c r="BI22" i="1" s="1"/>
  <c r="AW6" i="1"/>
  <c r="AV5" i="1"/>
  <c r="AV4" i="1"/>
  <c r="AV8" i="1" l="1"/>
  <c r="AV7" i="1"/>
  <c r="BH25" i="1"/>
  <c r="BJ25" i="1" s="1"/>
  <c r="BH9" i="1"/>
  <c r="BH10" i="1"/>
  <c r="BJ10" i="1" s="1"/>
  <c r="BH11" i="1"/>
  <c r="BJ11" i="1" s="1"/>
  <c r="BH12" i="1"/>
  <c r="BI12" i="1" s="1"/>
  <c r="BH13" i="1"/>
  <c r="BJ13" i="1" s="1"/>
  <c r="BH15" i="1"/>
  <c r="BJ15" i="1" s="1"/>
  <c r="BH16" i="1"/>
  <c r="BI16" i="1" s="1"/>
  <c r="BH14" i="1"/>
  <c r="BI14" i="1" s="1"/>
  <c r="BH17" i="1"/>
  <c r="BJ17" i="1" s="1"/>
  <c r="BH20" i="1"/>
  <c r="BJ20" i="1" s="1"/>
  <c r="BH21" i="1"/>
  <c r="BI21" i="1" s="1"/>
  <c r="BH19" i="1"/>
  <c r="BI19" i="1" s="1"/>
  <c r="BH18" i="1"/>
  <c r="BJ18" i="1" s="1"/>
  <c r="BH23" i="1"/>
  <c r="BI23" i="1" s="1"/>
  <c r="BH24" i="1"/>
  <c r="BI24" i="1" s="1"/>
  <c r="BH26" i="1"/>
  <c r="BJ26" i="1" s="1"/>
  <c r="BH28" i="1"/>
  <c r="BI28" i="1" s="1"/>
  <c r="BH29" i="1"/>
  <c r="BI29" i="1" s="1"/>
  <c r="AT5" i="1"/>
  <c r="AU6" i="1"/>
  <c r="AT4" i="1"/>
  <c r="BH27" i="1"/>
  <c r="BJ27" i="1" s="1"/>
  <c r="BH30" i="1"/>
  <c r="BI30" i="1" s="1"/>
  <c r="BH33" i="1"/>
  <c r="BJ33" i="1" s="1"/>
  <c r="AR5" i="1"/>
  <c r="AS6" i="1"/>
  <c r="AR4" i="1"/>
  <c r="AP5" i="1"/>
  <c r="AQ6" i="1"/>
  <c r="AP4" i="1"/>
  <c r="AN5" i="1"/>
  <c r="AO6" i="1"/>
  <c r="AN4" i="1"/>
  <c r="AL5" i="1"/>
  <c r="AM6" i="1"/>
  <c r="AL4" i="1"/>
  <c r="AJ5" i="1"/>
  <c r="AK6" i="1"/>
  <c r="AJ4" i="1"/>
  <c r="AH5" i="1"/>
  <c r="AI6" i="1"/>
  <c r="AH4" i="1"/>
  <c r="AD5" i="1"/>
  <c r="AE6" i="1"/>
  <c r="AD4" i="1"/>
  <c r="AB5" i="1"/>
  <c r="AC6" i="1"/>
  <c r="AB4" i="1"/>
  <c r="BF5" i="1"/>
  <c r="BG6" i="1"/>
  <c r="Z5" i="1"/>
  <c r="AA6" i="1"/>
  <c r="X5" i="1"/>
  <c r="Y6" i="1"/>
  <c r="V5" i="1"/>
  <c r="W6" i="1"/>
  <c r="R5" i="1"/>
  <c r="S6" i="1"/>
  <c r="P5" i="1"/>
  <c r="Q6" i="1"/>
  <c r="P7" i="1" s="1"/>
  <c r="N5" i="1"/>
  <c r="O6" i="1"/>
  <c r="L5" i="1"/>
  <c r="M6" i="1"/>
  <c r="J5" i="1"/>
  <c r="K6" i="1"/>
  <c r="H5" i="1"/>
  <c r="I6" i="1"/>
  <c r="F5" i="1"/>
  <c r="G6" i="1"/>
  <c r="D5" i="1"/>
  <c r="E6" i="1"/>
  <c r="BH37" i="1"/>
  <c r="BI37" i="1" s="1"/>
  <c r="BH38" i="1"/>
  <c r="BI38" i="1" s="1"/>
  <c r="BF4" i="1"/>
  <c r="Z4" i="1"/>
  <c r="X4" i="1"/>
  <c r="V4" i="1"/>
  <c r="R4" i="1"/>
  <c r="P4" i="1"/>
  <c r="N4" i="1"/>
  <c r="L4" i="1"/>
  <c r="J4" i="1"/>
  <c r="H4" i="1"/>
  <c r="F4" i="1"/>
  <c r="D4" i="1"/>
  <c r="BJ8" i="1" l="1"/>
  <c r="BJ4" i="1"/>
  <c r="BI9" i="1"/>
  <c r="BH43" i="1"/>
  <c r="A31" i="1"/>
  <c r="A35" i="1"/>
  <c r="A34" i="1"/>
  <c r="A36" i="1"/>
  <c r="A32" i="1"/>
  <c r="AH7" i="1"/>
  <c r="V8" i="1"/>
  <c r="F7" i="1"/>
  <c r="H8" i="1"/>
  <c r="J7" i="1"/>
  <c r="R7" i="1"/>
  <c r="AR7" i="1"/>
  <c r="AN8" i="1"/>
  <c r="X8" i="1"/>
  <c r="AJ8" i="1"/>
  <c r="H7" i="1"/>
  <c r="Z8" i="1"/>
  <c r="AD8" i="1"/>
  <c r="AL7" i="1"/>
  <c r="A22" i="1"/>
  <c r="AT8" i="1"/>
  <c r="R8" i="1"/>
  <c r="J8" i="1"/>
  <c r="D8" i="1"/>
  <c r="L7" i="1"/>
  <c r="X7" i="1"/>
  <c r="N7" i="1"/>
  <c r="F8" i="1"/>
  <c r="L8" i="1"/>
  <c r="V7" i="1"/>
  <c r="BH5" i="1"/>
  <c r="AH8" i="1"/>
  <c r="AL8" i="1"/>
  <c r="AP8" i="1"/>
  <c r="N8" i="1"/>
  <c r="AB7" i="1"/>
  <c r="AN7" i="1"/>
  <c r="Z7" i="1"/>
  <c r="AR8" i="1"/>
  <c r="P8" i="1"/>
  <c r="BF7" i="1"/>
  <c r="BF8" i="1"/>
  <c r="BH6" i="1"/>
  <c r="A21" i="1"/>
  <c r="A19" i="1"/>
  <c r="A10" i="1"/>
  <c r="A30" i="1"/>
  <c r="A24" i="1"/>
  <c r="A11" i="1"/>
  <c r="A13" i="1"/>
  <c r="A15" i="1"/>
  <c r="A29" i="1"/>
  <c r="A9" i="1"/>
  <c r="A33" i="1"/>
  <c r="A25" i="1"/>
  <c r="AB8" i="1"/>
  <c r="AJ7" i="1"/>
  <c r="AP7" i="1"/>
  <c r="AT7" i="1"/>
  <c r="A28" i="1"/>
  <c r="A23" i="1"/>
  <c r="A17" i="1"/>
  <c r="A12" i="1"/>
  <c r="A26" i="1"/>
  <c r="A18" i="1"/>
  <c r="A20" i="1"/>
  <c r="AD7" i="1"/>
  <c r="A27" i="1"/>
  <c r="D7" i="1"/>
  <c r="A14" i="1"/>
  <c r="A16" i="1"/>
  <c r="BI4" i="1" l="1"/>
  <c r="BK4" i="1" s="1"/>
  <c r="BI8" i="1"/>
  <c r="BK8" i="1" s="1"/>
  <c r="BH7" i="1"/>
  <c r="BH8" i="1"/>
</calcChain>
</file>

<file path=xl/sharedStrings.xml><?xml version="1.0" encoding="utf-8"?>
<sst xmlns="http://schemas.openxmlformats.org/spreadsheetml/2006/main" count="130" uniqueCount="107">
  <si>
    <t>Самарская</t>
  </si>
  <si>
    <t>Пермская</t>
  </si>
  <si>
    <t>02</t>
  </si>
  <si>
    <t>50</t>
  </si>
  <si>
    <t>Свердловская</t>
  </si>
  <si>
    <t>66</t>
  </si>
  <si>
    <t>Новосибирская</t>
  </si>
  <si>
    <t>54</t>
  </si>
  <si>
    <t>Тюменская</t>
  </si>
  <si>
    <t>72</t>
  </si>
  <si>
    <t>59</t>
  </si>
  <si>
    <t>63</t>
  </si>
  <si>
    <t>Челябинская</t>
  </si>
  <si>
    <t>74</t>
  </si>
  <si>
    <t>Москва</t>
  </si>
  <si>
    <t>С-Петербург и обл.</t>
  </si>
  <si>
    <t>77</t>
  </si>
  <si>
    <t>78</t>
  </si>
  <si>
    <t>Нижегородская</t>
  </si>
  <si>
    <t>52</t>
  </si>
  <si>
    <t>Омская</t>
  </si>
  <si>
    <t>55</t>
  </si>
  <si>
    <t>Архангельская</t>
  </si>
  <si>
    <t>29</t>
  </si>
  <si>
    <t>Тульская</t>
  </si>
  <si>
    <t>71</t>
  </si>
  <si>
    <t>Воронежская</t>
  </si>
  <si>
    <t>36</t>
  </si>
  <si>
    <t>% обеспеченности механиками</t>
  </si>
  <si>
    <t xml:space="preserve">№
п\п
</t>
  </si>
  <si>
    <t>регион</t>
  </si>
  <si>
    <t>код региона</t>
  </si>
  <si>
    <t>ВСЕГО УЧАСТНИКОВ</t>
  </si>
  <si>
    <t>Примоский край</t>
  </si>
  <si>
    <t>25</t>
  </si>
  <si>
    <t>Башкортостан</t>
  </si>
  <si>
    <t>Пензенская</t>
  </si>
  <si>
    <t>58</t>
  </si>
  <si>
    <t>Нижний Новгород
05-07.06 1992</t>
  </si>
  <si>
    <t>Екатеринбург
05-07.06 1993</t>
  </si>
  <si>
    <t>Челябинск
08-10.07 1994</t>
  </si>
  <si>
    <t>Челябинск
10-12.06 1995</t>
  </si>
  <si>
    <t>Калининград МО
16-18.06 1996</t>
  </si>
  <si>
    <t>Челябинск
08-10.06 1997</t>
  </si>
  <si>
    <t>Челябинск
22-24.06 1998</t>
  </si>
  <si>
    <t>Санкт-Петербург
05-06.06 1999</t>
  </si>
  <si>
    <t>Пенза
26-28.09 2003</t>
  </si>
  <si>
    <t>Воронеж
06-07.10.2001</t>
  </si>
  <si>
    <t>Алексин
28-29.09 2002</t>
  </si>
  <si>
    <t>Участвовали исключительно как организаторы</t>
  </si>
  <si>
    <t>Алексин
01-03.10 2004</t>
  </si>
  <si>
    <t>число регионов</t>
  </si>
  <si>
    <t>число пилотов</t>
  </si>
  <si>
    <t>число механиков</t>
  </si>
  <si>
    <t>Московская обл.</t>
  </si>
  <si>
    <t>Алексин
23-25.09 2005</t>
  </si>
  <si>
    <t xml:space="preserve">УЧАСТИЕ  РЕГИОНОВ  В  ФИНАЛАХ  КУБКА  РОССИИ  F2D </t>
  </si>
  <si>
    <t>2000 не проводился</t>
  </si>
  <si>
    <t>2006 не проводился</t>
  </si>
  <si>
    <t>Челябинск
13-14.10.2007</t>
  </si>
  <si>
    <t>Хабаровский край</t>
  </si>
  <si>
    <t>27</t>
  </si>
  <si>
    <t>Тушино
27.09.2008</t>
  </si>
  <si>
    <t>Алтайский край</t>
  </si>
  <si>
    <t>22</t>
  </si>
  <si>
    <t>Челябинск
01-04.10.2009</t>
  </si>
  <si>
    <t>Алексин
17-20.09.2010</t>
  </si>
  <si>
    <t>Белгородская</t>
  </si>
  <si>
    <t>31</t>
  </si>
  <si>
    <t>Тюмень
16-18.09.2011</t>
  </si>
  <si>
    <t>Проводился турнир с выбыванием до 4х поражений</t>
  </si>
  <si>
    <t>Проводился обычный турнир с выбыванием до 2х поражений</t>
  </si>
  <si>
    <t>формула проведения</t>
  </si>
  <si>
    <t>круг</t>
  </si>
  <si>
    <t>до 2L</t>
  </si>
  <si>
    <t>до 4L</t>
  </si>
  <si>
    <t>Алексин
04-06.10.2012</t>
  </si>
  <si>
    <t>Тюмень
19-23.09.2013</t>
  </si>
  <si>
    <t>Ставрапольский край</t>
  </si>
  <si>
    <t>26</t>
  </si>
  <si>
    <t>Томская область</t>
  </si>
  <si>
    <t>70</t>
  </si>
  <si>
    <t>Ханты-Мансийский АО</t>
  </si>
  <si>
    <t>86</t>
  </si>
  <si>
    <t>Москва
18-22.09.2014</t>
  </si>
  <si>
    <t>Республика Коми</t>
  </si>
  <si>
    <t>11</t>
  </si>
  <si>
    <t>Тюмень
17-21.09.2015</t>
  </si>
  <si>
    <t>Иркутская область</t>
  </si>
  <si>
    <t>38</t>
  </si>
  <si>
    <t>всего</t>
  </si>
  <si>
    <t>Москва
15-18.09.2016</t>
  </si>
  <si>
    <t>Кировская область</t>
  </si>
  <si>
    <t>Оренбургская область</t>
  </si>
  <si>
    <t>56</t>
  </si>
  <si>
    <t>43</t>
  </si>
  <si>
    <t>Тюмень
21-25.09.2018</t>
  </si>
  <si>
    <t>Тольятти
20-24.09.2018</t>
  </si>
  <si>
    <t>Вологодская областть</t>
  </si>
  <si>
    <t>35</t>
  </si>
  <si>
    <t>Курганская областть</t>
  </si>
  <si>
    <t>45</t>
  </si>
  <si>
    <t>Саратовская область</t>
  </si>
  <si>
    <t>64</t>
  </si>
  <si>
    <t>Европа</t>
  </si>
  <si>
    <t>Азия</t>
  </si>
  <si>
    <t>Тюмень
19-23.09.2019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</si>
</sst>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164" fontId="4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Font="1"/>
    <xf numFmtId="0" fontId="7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49" fontId="13" fillId="5" borderId="5" xfId="0" applyNumberFormat="1" applyFont="1" applyFill="1" applyBorder="1" applyAlignment="1">
      <alignment horizontal="left" vertical="center"/>
    </xf>
    <xf numFmtId="49" fontId="13" fillId="5" borderId="10" xfId="0" applyNumberFormat="1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left" vertical="center"/>
    </xf>
    <xf numFmtId="49" fontId="13" fillId="5" borderId="1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" fontId="4" fillId="2" borderId="33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4" borderId="33" xfId="0" applyNumberFormat="1" applyFont="1" applyFill="1" applyBorder="1" applyAlignment="1">
      <alignment horizontal="center" vertical="center"/>
    </xf>
    <xf numFmtId="1" fontId="4" fillId="4" borderId="34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4" fillId="2" borderId="26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textRotation="90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4"/>
  <sheetViews>
    <sheetView tabSelected="1" zoomScale="124" zoomScaleNormal="124" workbookViewId="0">
      <pane xSplit="3" ySplit="8" topLeftCell="G21" activePane="bottomRight" state="frozen"/>
      <selection pane="topRight" activeCell="D1" sqref="D1"/>
      <selection pane="bottomLeft" activeCell="A8" sqref="A8"/>
      <selection pane="bottomRight" activeCell="BF36" sqref="BF36"/>
    </sheetView>
  </sheetViews>
  <sheetFormatPr defaultRowHeight="12.75" x14ac:dyDescent="0.2"/>
  <cols>
    <col min="1" max="1" width="2.42578125" style="20" customWidth="1"/>
    <col min="2" max="2" width="13.85546875" style="20" customWidth="1"/>
    <col min="3" max="3" width="2.5703125" style="20" customWidth="1"/>
    <col min="4" max="19" width="2.140625" style="20" customWidth="1"/>
    <col min="20" max="20" width="0.85546875" style="20" customWidth="1"/>
    <col min="21" max="21" width="1.140625" style="20" customWidth="1"/>
    <col min="22" max="31" width="2.140625" style="20" customWidth="1"/>
    <col min="32" max="32" width="0.7109375" style="20" customWidth="1"/>
    <col min="33" max="33" width="1.140625" style="20" customWidth="1"/>
    <col min="34" max="59" width="2.140625" style="20" customWidth="1"/>
    <col min="60" max="60" width="3.85546875" style="20" customWidth="1"/>
    <col min="61" max="61" width="5.42578125" style="20" customWidth="1"/>
    <col min="62" max="63" width="4.7109375" style="20" customWidth="1"/>
    <col min="64" max="75" width="2.28515625" customWidth="1"/>
    <col min="76" max="76" width="1.5703125" customWidth="1"/>
  </cols>
  <sheetData>
    <row r="1" spans="1:71" ht="12" customHeight="1" thickBot="1" x14ac:dyDescent="0.25">
      <c r="A1" s="169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6"/>
      <c r="BJ1" s="16"/>
      <c r="BK1" s="16"/>
      <c r="BL1" s="1"/>
      <c r="BM1" s="1"/>
      <c r="BN1" s="1"/>
      <c r="BO1" s="1"/>
      <c r="BP1" s="1"/>
      <c r="BQ1" s="1"/>
      <c r="BR1" s="1"/>
      <c r="BS1" s="1"/>
    </row>
    <row r="2" spans="1:71" ht="73.5" customHeight="1" x14ac:dyDescent="0.2">
      <c r="A2" s="3" t="s">
        <v>29</v>
      </c>
      <c r="B2" s="23" t="s">
        <v>30</v>
      </c>
      <c r="C2" s="4" t="s">
        <v>31</v>
      </c>
      <c r="D2" s="162" t="s">
        <v>38</v>
      </c>
      <c r="E2" s="161"/>
      <c r="F2" s="160" t="s">
        <v>39</v>
      </c>
      <c r="G2" s="161"/>
      <c r="H2" s="162" t="s">
        <v>40</v>
      </c>
      <c r="I2" s="161"/>
      <c r="J2" s="162" t="s">
        <v>41</v>
      </c>
      <c r="K2" s="161"/>
      <c r="L2" s="162" t="s">
        <v>42</v>
      </c>
      <c r="M2" s="161"/>
      <c r="N2" s="160" t="s">
        <v>43</v>
      </c>
      <c r="O2" s="161"/>
      <c r="P2" s="162" t="s">
        <v>44</v>
      </c>
      <c r="Q2" s="161"/>
      <c r="R2" s="160" t="s">
        <v>45</v>
      </c>
      <c r="S2" s="161"/>
      <c r="T2" s="163" t="s">
        <v>57</v>
      </c>
      <c r="U2" s="164"/>
      <c r="V2" s="135" t="s">
        <v>47</v>
      </c>
      <c r="W2" s="136"/>
      <c r="X2" s="135" t="s">
        <v>48</v>
      </c>
      <c r="Y2" s="136"/>
      <c r="Z2" s="152" t="s">
        <v>46</v>
      </c>
      <c r="AA2" s="153"/>
      <c r="AB2" s="152" t="s">
        <v>50</v>
      </c>
      <c r="AC2" s="153"/>
      <c r="AD2" s="162" t="s">
        <v>55</v>
      </c>
      <c r="AE2" s="176"/>
      <c r="AF2" s="207" t="s">
        <v>58</v>
      </c>
      <c r="AG2" s="208"/>
      <c r="AH2" s="135" t="s">
        <v>59</v>
      </c>
      <c r="AI2" s="136"/>
      <c r="AJ2" s="135" t="s">
        <v>62</v>
      </c>
      <c r="AK2" s="136"/>
      <c r="AL2" s="143" t="s">
        <v>65</v>
      </c>
      <c r="AM2" s="144"/>
      <c r="AN2" s="143" t="s">
        <v>66</v>
      </c>
      <c r="AO2" s="144"/>
      <c r="AP2" s="130" t="s">
        <v>69</v>
      </c>
      <c r="AQ2" s="131"/>
      <c r="AR2" s="130" t="s">
        <v>76</v>
      </c>
      <c r="AS2" s="131"/>
      <c r="AT2" s="130" t="s">
        <v>77</v>
      </c>
      <c r="AU2" s="131"/>
      <c r="AV2" s="130" t="s">
        <v>84</v>
      </c>
      <c r="AW2" s="131"/>
      <c r="AX2" s="130" t="s">
        <v>87</v>
      </c>
      <c r="AY2" s="209"/>
      <c r="AZ2" s="172" t="s">
        <v>91</v>
      </c>
      <c r="BA2" s="173"/>
      <c r="BB2" s="130" t="s">
        <v>96</v>
      </c>
      <c r="BC2" s="209"/>
      <c r="BD2" s="130" t="s">
        <v>97</v>
      </c>
      <c r="BE2" s="131"/>
      <c r="BF2" s="172" t="s">
        <v>106</v>
      </c>
      <c r="BG2" s="173"/>
      <c r="BH2" s="56" t="s">
        <v>90</v>
      </c>
      <c r="BI2" s="16"/>
      <c r="BJ2" s="16"/>
      <c r="BK2" s="16"/>
      <c r="BL2" s="1"/>
      <c r="BM2" s="1"/>
      <c r="BN2" s="1"/>
      <c r="BO2" s="1"/>
      <c r="BP2" s="1"/>
      <c r="BQ2" s="1"/>
      <c r="BR2" s="1"/>
      <c r="BS2" s="1"/>
    </row>
    <row r="3" spans="1:71" s="55" customFormat="1" ht="12.75" customHeight="1" x14ac:dyDescent="0.2">
      <c r="A3" s="178" t="s">
        <v>72</v>
      </c>
      <c r="B3" s="179"/>
      <c r="C3" s="180"/>
      <c r="D3" s="181" t="s">
        <v>73</v>
      </c>
      <c r="E3" s="122"/>
      <c r="F3" s="121" t="s">
        <v>73</v>
      </c>
      <c r="G3" s="122"/>
      <c r="H3" s="121" t="s">
        <v>73</v>
      </c>
      <c r="I3" s="122"/>
      <c r="J3" s="121" t="s">
        <v>73</v>
      </c>
      <c r="K3" s="122"/>
      <c r="L3" s="121" t="s">
        <v>73</v>
      </c>
      <c r="M3" s="122"/>
      <c r="N3" s="121" t="s">
        <v>73</v>
      </c>
      <c r="O3" s="122"/>
      <c r="P3" s="121" t="s">
        <v>73</v>
      </c>
      <c r="Q3" s="122"/>
      <c r="R3" s="121" t="s">
        <v>73</v>
      </c>
      <c r="S3" s="122"/>
      <c r="T3" s="5"/>
      <c r="U3" s="6"/>
      <c r="V3" s="132" t="s">
        <v>74</v>
      </c>
      <c r="W3" s="122"/>
      <c r="X3" s="132" t="s">
        <v>74</v>
      </c>
      <c r="Y3" s="122"/>
      <c r="Z3" s="121" t="s">
        <v>73</v>
      </c>
      <c r="AA3" s="122"/>
      <c r="AB3" s="121" t="s">
        <v>73</v>
      </c>
      <c r="AC3" s="122"/>
      <c r="AD3" s="121" t="s">
        <v>73</v>
      </c>
      <c r="AE3" s="122"/>
      <c r="AF3" s="7"/>
      <c r="AG3" s="6"/>
      <c r="AH3" s="132" t="s">
        <v>74</v>
      </c>
      <c r="AI3" s="122"/>
      <c r="AJ3" s="132" t="s">
        <v>74</v>
      </c>
      <c r="AK3" s="122"/>
      <c r="AL3" s="121" t="s">
        <v>73</v>
      </c>
      <c r="AM3" s="122"/>
      <c r="AN3" s="121" t="s">
        <v>73</v>
      </c>
      <c r="AO3" s="122"/>
      <c r="AP3" s="125" t="s">
        <v>75</v>
      </c>
      <c r="AQ3" s="122"/>
      <c r="AR3" s="125" t="s">
        <v>75</v>
      </c>
      <c r="AS3" s="122"/>
      <c r="AT3" s="125" t="s">
        <v>75</v>
      </c>
      <c r="AU3" s="122"/>
      <c r="AV3" s="125" t="s">
        <v>75</v>
      </c>
      <c r="AW3" s="122"/>
      <c r="AX3" s="125" t="s">
        <v>75</v>
      </c>
      <c r="AY3" s="210"/>
      <c r="AZ3" s="167" t="s">
        <v>75</v>
      </c>
      <c r="BA3" s="212"/>
      <c r="BB3" s="125" t="s">
        <v>75</v>
      </c>
      <c r="BC3" s="122"/>
      <c r="BD3" s="125" t="s">
        <v>75</v>
      </c>
      <c r="BE3" s="122"/>
      <c r="BF3" s="167" t="s">
        <v>75</v>
      </c>
      <c r="BG3" s="168"/>
      <c r="BH3" s="54"/>
      <c r="BI3" s="16" t="s">
        <v>104</v>
      </c>
      <c r="BJ3" s="16" t="s">
        <v>105</v>
      </c>
      <c r="BK3" s="16"/>
      <c r="BL3" s="2"/>
      <c r="BM3" s="2"/>
      <c r="BN3" s="2"/>
      <c r="BO3" s="2"/>
      <c r="BP3" s="2"/>
      <c r="BQ3" s="2"/>
      <c r="BR3" s="2"/>
      <c r="BS3" s="2"/>
    </row>
    <row r="4" spans="1:71" s="55" customFormat="1" ht="10.5" customHeight="1" x14ac:dyDescent="0.2">
      <c r="A4" s="186" t="s">
        <v>51</v>
      </c>
      <c r="B4" s="179"/>
      <c r="C4" s="180"/>
      <c r="D4" s="171">
        <f>COUNTIF(D9:D38,"&gt;0")</f>
        <v>6</v>
      </c>
      <c r="E4" s="155"/>
      <c r="F4" s="154">
        <f>COUNTIF(F9:F38,"&gt;0")</f>
        <v>7</v>
      </c>
      <c r="G4" s="155"/>
      <c r="H4" s="171">
        <f>COUNTIF(H9:H38,"&gt;0")</f>
        <v>7</v>
      </c>
      <c r="I4" s="155"/>
      <c r="J4" s="154">
        <f>COUNTIF(J9:J38,"&gt;0")</f>
        <v>7</v>
      </c>
      <c r="K4" s="155"/>
      <c r="L4" s="154">
        <f>COUNTIF(L9:L38,"&gt;0")</f>
        <v>6</v>
      </c>
      <c r="M4" s="155"/>
      <c r="N4" s="154">
        <f>COUNTIF(N9:N38,"&gt;0")</f>
        <v>7</v>
      </c>
      <c r="O4" s="155"/>
      <c r="P4" s="154">
        <f>COUNTIF(P9:P38,"&gt;0")</f>
        <v>7</v>
      </c>
      <c r="Q4" s="155"/>
      <c r="R4" s="154">
        <f>COUNTIF(R9:R38,"&gt;0")</f>
        <v>6</v>
      </c>
      <c r="S4" s="155"/>
      <c r="T4" s="165"/>
      <c r="U4" s="166"/>
      <c r="V4" s="137">
        <f>COUNTIF(V9:V38,"&gt;0")</f>
        <v>8</v>
      </c>
      <c r="W4" s="138"/>
      <c r="X4" s="137">
        <f>COUNTIF(X9:X38,"&gt;0")</f>
        <v>8</v>
      </c>
      <c r="Y4" s="138"/>
      <c r="Z4" s="154">
        <f>COUNTIF(Z9:Z38,"&gt;0")</f>
        <v>7</v>
      </c>
      <c r="AA4" s="155"/>
      <c r="AB4" s="154">
        <f>COUNTIF(AB9:AB38,"&gt;0")</f>
        <v>6</v>
      </c>
      <c r="AC4" s="155"/>
      <c r="AD4" s="171">
        <f>COUNTIF(AD9:AD38,"&gt;0")</f>
        <v>7</v>
      </c>
      <c r="AE4" s="177"/>
      <c r="AF4" s="165"/>
      <c r="AG4" s="166"/>
      <c r="AH4" s="137">
        <f>COUNTIF(AH9:AH38,"&gt;0")</f>
        <v>8</v>
      </c>
      <c r="AI4" s="138"/>
      <c r="AJ4" s="137">
        <f>COUNTIF(AJ9:AJ38,"&gt;0")</f>
        <v>10</v>
      </c>
      <c r="AK4" s="138"/>
      <c r="AL4" s="145">
        <f>COUNTIF(AL9:AL38,"&gt;0")</f>
        <v>8</v>
      </c>
      <c r="AM4" s="146"/>
      <c r="AN4" s="145">
        <f>COUNTIF(AN9:AN38,"&gt;0")</f>
        <v>9</v>
      </c>
      <c r="AO4" s="146"/>
      <c r="AP4" s="126">
        <f>COUNTIF(AP9:AP38,"&gt;0")</f>
        <v>6</v>
      </c>
      <c r="AQ4" s="127"/>
      <c r="AR4" s="126">
        <f>COUNTIF(AR9:AR38,"&gt;0")</f>
        <v>6</v>
      </c>
      <c r="AS4" s="127"/>
      <c r="AT4" s="126">
        <f>COUNTIF(AT9:AT38,"&gt;0")</f>
        <v>9</v>
      </c>
      <c r="AU4" s="127"/>
      <c r="AV4" s="126">
        <f>COUNTIF(AV9:AV38,"&gt;0")</f>
        <v>11</v>
      </c>
      <c r="AW4" s="127"/>
      <c r="AX4" s="126">
        <f>COUNTIF(AX9:AX38,"&gt;0")</f>
        <v>11</v>
      </c>
      <c r="AY4" s="211"/>
      <c r="AZ4" s="174">
        <f>COUNTIF(AZ9:AZ38,"&gt;0")</f>
        <v>10</v>
      </c>
      <c r="BA4" s="175"/>
      <c r="BB4" s="126">
        <f>COUNTIF(BB9:BB38,"&gt;0")</f>
        <v>11</v>
      </c>
      <c r="BC4" s="127"/>
      <c r="BD4" s="126">
        <f>COUNTIF(BD9:BD38,"&gt;0")</f>
        <v>11</v>
      </c>
      <c r="BE4" s="127"/>
      <c r="BF4" s="174">
        <f>COUNTIF(BF9:BF38,"&gt;0")</f>
        <v>12</v>
      </c>
      <c r="BG4" s="175"/>
      <c r="BH4" s="53"/>
      <c r="BI4" s="16">
        <f>COUNT(BI9:BI38)</f>
        <v>18</v>
      </c>
      <c r="BJ4" s="16">
        <f>COUNT(BJ9:BJ38)</f>
        <v>12</v>
      </c>
      <c r="BK4" s="16">
        <f>BI4+BJ4</f>
        <v>30</v>
      </c>
      <c r="BL4" s="2"/>
      <c r="BM4" s="2"/>
      <c r="BN4" s="2"/>
      <c r="BO4" s="2"/>
      <c r="BP4" s="2"/>
      <c r="BQ4" s="2"/>
      <c r="BR4" s="2"/>
      <c r="BS4" s="2"/>
    </row>
    <row r="5" spans="1:71" s="55" customFormat="1" ht="10.5" customHeight="1" x14ac:dyDescent="0.2">
      <c r="A5" s="187" t="s">
        <v>52</v>
      </c>
      <c r="B5" s="188"/>
      <c r="C5" s="189"/>
      <c r="D5" s="24">
        <f>SUM(D9:D38)</f>
        <v>14</v>
      </c>
      <c r="E5" s="25"/>
      <c r="F5" s="24">
        <f>SUM(F9:F38)</f>
        <v>15</v>
      </c>
      <c r="G5" s="25"/>
      <c r="H5" s="24">
        <f>SUM(H9:H38)</f>
        <v>15</v>
      </c>
      <c r="I5" s="26"/>
      <c r="J5" s="24">
        <f>SUM(J9:J38)</f>
        <v>14</v>
      </c>
      <c r="K5" s="25"/>
      <c r="L5" s="24">
        <f>SUM(L9:L38)</f>
        <v>14</v>
      </c>
      <c r="M5" s="25"/>
      <c r="N5" s="24">
        <f>SUM(N9:N38)</f>
        <v>14</v>
      </c>
      <c r="O5" s="25"/>
      <c r="P5" s="24">
        <f>SUM(P9:P38)</f>
        <v>15</v>
      </c>
      <c r="Q5" s="25"/>
      <c r="R5" s="24">
        <f>SUM(R9:R38)</f>
        <v>10</v>
      </c>
      <c r="S5" s="25"/>
      <c r="T5" s="27"/>
      <c r="U5" s="28"/>
      <c r="V5" s="29">
        <f>SUM(V9:V38)</f>
        <v>24</v>
      </c>
      <c r="W5" s="30"/>
      <c r="X5" s="29">
        <f>SUM(X9:X38)</f>
        <v>20</v>
      </c>
      <c r="Y5" s="30"/>
      <c r="Z5" s="31">
        <f>SUM(Z9:Z38)</f>
        <v>16</v>
      </c>
      <c r="AA5" s="25"/>
      <c r="AB5" s="31">
        <f>SUM(AB9:AB38)</f>
        <v>15</v>
      </c>
      <c r="AC5" s="25"/>
      <c r="AD5" s="24">
        <f>SUM(AD9:AD38)</f>
        <v>15</v>
      </c>
      <c r="AE5" s="32"/>
      <c r="AF5" s="33"/>
      <c r="AG5" s="28"/>
      <c r="AH5" s="29">
        <f>SUM(AH9:AH38)</f>
        <v>22</v>
      </c>
      <c r="AI5" s="30"/>
      <c r="AJ5" s="29">
        <f>SUM(AJ9:AJ38)</f>
        <v>17</v>
      </c>
      <c r="AK5" s="30"/>
      <c r="AL5" s="34">
        <f>SUM(AL9:AL38)</f>
        <v>15</v>
      </c>
      <c r="AM5" s="35"/>
      <c r="AN5" s="34">
        <f>SUM(AN9:AN38)</f>
        <v>16</v>
      </c>
      <c r="AO5" s="35"/>
      <c r="AP5" s="36">
        <f>SUM(AP9:AP38)</f>
        <v>15</v>
      </c>
      <c r="AQ5" s="37"/>
      <c r="AR5" s="36">
        <f>SUM(AR9:AR38)</f>
        <v>10</v>
      </c>
      <c r="AS5" s="37"/>
      <c r="AT5" s="36">
        <f>SUM(AT9:AT38)</f>
        <v>15</v>
      </c>
      <c r="AU5" s="37"/>
      <c r="AV5" s="36">
        <f>SUM(AV9:AV38)</f>
        <v>23</v>
      </c>
      <c r="AW5" s="37"/>
      <c r="AX5" s="36">
        <f>SUM(AX9:AX38)</f>
        <v>21</v>
      </c>
      <c r="AY5" s="37"/>
      <c r="AZ5" s="38">
        <f>SUM(AZ9:AZ38)</f>
        <v>22</v>
      </c>
      <c r="BA5" s="39"/>
      <c r="BB5" s="36">
        <f>SUM(BB9:BB38)</f>
        <v>22</v>
      </c>
      <c r="BC5" s="37"/>
      <c r="BD5" s="36">
        <f>SUM(BD9:BD38)</f>
        <v>24</v>
      </c>
      <c r="BE5" s="37"/>
      <c r="BF5" s="38">
        <f>SUM(BF9:BF38)</f>
        <v>24</v>
      </c>
      <c r="BG5" s="39"/>
      <c r="BH5" s="40">
        <f>SUM(D5:BG5)</f>
        <v>447</v>
      </c>
      <c r="BI5" s="16"/>
      <c r="BJ5" s="16"/>
      <c r="BK5" s="16"/>
      <c r="BL5" s="2"/>
      <c r="BM5" s="2"/>
      <c r="BN5" s="2"/>
      <c r="BO5" s="2"/>
      <c r="BP5" s="2"/>
      <c r="BQ5" s="2"/>
      <c r="BR5" s="2"/>
      <c r="BS5" s="2"/>
    </row>
    <row r="6" spans="1:71" s="55" customFormat="1" ht="10.5" customHeight="1" x14ac:dyDescent="0.2">
      <c r="A6" s="186" t="s">
        <v>53</v>
      </c>
      <c r="B6" s="179"/>
      <c r="C6" s="180"/>
      <c r="D6" s="41"/>
      <c r="E6" s="26">
        <f>SUM(E9:E38)</f>
        <v>14</v>
      </c>
      <c r="F6" s="42"/>
      <c r="G6" s="26">
        <f>SUM(G9:G38)</f>
        <v>15</v>
      </c>
      <c r="H6" s="42"/>
      <c r="I6" s="26">
        <f>SUM(I9:I38)</f>
        <v>13</v>
      </c>
      <c r="J6" s="42"/>
      <c r="K6" s="26">
        <f>SUM(K9:K38)</f>
        <v>14</v>
      </c>
      <c r="L6" s="42"/>
      <c r="M6" s="26">
        <f>SUM(M9:M38)</f>
        <v>11</v>
      </c>
      <c r="N6" s="42"/>
      <c r="O6" s="26">
        <f>SUM(O9:O38)</f>
        <v>13</v>
      </c>
      <c r="P6" s="42"/>
      <c r="Q6" s="26">
        <f>SUM(Q9:Q38)</f>
        <v>13</v>
      </c>
      <c r="R6" s="42"/>
      <c r="S6" s="26">
        <f>SUM(S9:S38)</f>
        <v>10</v>
      </c>
      <c r="T6" s="43"/>
      <c r="U6" s="44"/>
      <c r="V6" s="45"/>
      <c r="W6" s="46">
        <f>SUM(W9:W38)</f>
        <v>21</v>
      </c>
      <c r="X6" s="45"/>
      <c r="Y6" s="46">
        <f>SUM(Y9:Y38)</f>
        <v>16</v>
      </c>
      <c r="Z6" s="42"/>
      <c r="AA6" s="26">
        <f>SUM(AA9:AA38)</f>
        <v>18</v>
      </c>
      <c r="AB6" s="42"/>
      <c r="AC6" s="26">
        <f>SUM(AC9:AC38)</f>
        <v>13</v>
      </c>
      <c r="AD6" s="41"/>
      <c r="AE6" s="47">
        <f>SUM(AE9:AE38)</f>
        <v>19</v>
      </c>
      <c r="AF6" s="43"/>
      <c r="AG6" s="44"/>
      <c r="AH6" s="45"/>
      <c r="AI6" s="46">
        <f>SUM(AI9:AI38)</f>
        <v>15</v>
      </c>
      <c r="AJ6" s="45"/>
      <c r="AK6" s="46">
        <f>SUM(AK9:AK38)</f>
        <v>11</v>
      </c>
      <c r="AL6" s="48"/>
      <c r="AM6" s="49">
        <f>SUM(AM9:AM38)</f>
        <v>14</v>
      </c>
      <c r="AN6" s="48"/>
      <c r="AO6" s="49">
        <f>SUM(AO9:AO38)</f>
        <v>12</v>
      </c>
      <c r="AP6" s="50"/>
      <c r="AQ6" s="51">
        <f>SUM(AQ9:AQ38)</f>
        <v>15</v>
      </c>
      <c r="AR6" s="50"/>
      <c r="AS6" s="51">
        <f>SUM(AS9:AS38)</f>
        <v>13</v>
      </c>
      <c r="AT6" s="50"/>
      <c r="AU6" s="51">
        <f>SUM(AU9:AU38)</f>
        <v>8</v>
      </c>
      <c r="AV6" s="50"/>
      <c r="AW6" s="51">
        <f>SUM(AW9:AW38)</f>
        <v>18</v>
      </c>
      <c r="AX6" s="50"/>
      <c r="AY6" s="51">
        <f>SUM(AY9:AY38)</f>
        <v>14</v>
      </c>
      <c r="AZ6" s="52"/>
      <c r="BA6" s="67">
        <f>SUM(BA9:BA38)</f>
        <v>20</v>
      </c>
      <c r="BB6" s="50"/>
      <c r="BC6" s="51">
        <f>SUM(BC9:BC38)</f>
        <v>12</v>
      </c>
      <c r="BD6" s="50"/>
      <c r="BE6" s="51">
        <f>SUM(BE9:BE38)</f>
        <v>15</v>
      </c>
      <c r="BF6" s="52"/>
      <c r="BG6" s="51">
        <f>SUM(BG9:BG38)</f>
        <v>13</v>
      </c>
      <c r="BH6" s="40">
        <f>SUM(D6:BG6)</f>
        <v>370</v>
      </c>
      <c r="BI6" s="16"/>
      <c r="BJ6" s="16"/>
      <c r="BK6" s="16"/>
      <c r="BL6" s="2"/>
      <c r="BM6" s="2"/>
      <c r="BN6" s="2"/>
      <c r="BO6" s="2"/>
      <c r="BP6" s="2"/>
      <c r="BQ6" s="2"/>
      <c r="BR6" s="2"/>
      <c r="BS6" s="2"/>
    </row>
    <row r="7" spans="1:71" ht="10.5" customHeight="1" thickBot="1" x14ac:dyDescent="0.25">
      <c r="A7" s="183" t="s">
        <v>28</v>
      </c>
      <c r="B7" s="184"/>
      <c r="C7" s="185"/>
      <c r="D7" s="182">
        <f>E6/D5*100</f>
        <v>100</v>
      </c>
      <c r="E7" s="157"/>
      <c r="F7" s="156">
        <f>G6/F5*100</f>
        <v>100</v>
      </c>
      <c r="G7" s="157"/>
      <c r="H7" s="156">
        <f>I6/H5*100</f>
        <v>86.666666666666671</v>
      </c>
      <c r="I7" s="157"/>
      <c r="J7" s="156">
        <f>K6/J5*100</f>
        <v>100</v>
      </c>
      <c r="K7" s="157"/>
      <c r="L7" s="156">
        <f>M6/L5*100</f>
        <v>78.571428571428569</v>
      </c>
      <c r="M7" s="157"/>
      <c r="N7" s="156">
        <f>O6/N5*100</f>
        <v>92.857142857142861</v>
      </c>
      <c r="O7" s="157"/>
      <c r="P7" s="156">
        <f>Q6/P5*100</f>
        <v>86.666666666666671</v>
      </c>
      <c r="Q7" s="157"/>
      <c r="R7" s="156">
        <f>S6/R5*100</f>
        <v>100</v>
      </c>
      <c r="S7" s="157"/>
      <c r="T7" s="158"/>
      <c r="U7" s="159"/>
      <c r="V7" s="139">
        <f>W6/V5*100</f>
        <v>87.5</v>
      </c>
      <c r="W7" s="140"/>
      <c r="X7" s="139">
        <f>Y6/X5*100</f>
        <v>80</v>
      </c>
      <c r="Y7" s="140"/>
      <c r="Z7" s="156">
        <f>AA6/Z5*100</f>
        <v>112.5</v>
      </c>
      <c r="AA7" s="157"/>
      <c r="AB7" s="156">
        <f>AC6/AB5*100</f>
        <v>86.666666666666671</v>
      </c>
      <c r="AC7" s="157"/>
      <c r="AD7" s="182">
        <f>AE6/AD5*100</f>
        <v>126.66666666666666</v>
      </c>
      <c r="AE7" s="182"/>
      <c r="AF7" s="158"/>
      <c r="AG7" s="159"/>
      <c r="AH7" s="139">
        <f>AI6/AH5*100</f>
        <v>68.181818181818173</v>
      </c>
      <c r="AI7" s="140"/>
      <c r="AJ7" s="139">
        <f>AK6/AJ5*100</f>
        <v>64.705882352941174</v>
      </c>
      <c r="AK7" s="140"/>
      <c r="AL7" s="147">
        <f>AM6/AL5*100</f>
        <v>93.333333333333329</v>
      </c>
      <c r="AM7" s="148"/>
      <c r="AN7" s="147">
        <f>AO6/AN5*100</f>
        <v>75</v>
      </c>
      <c r="AO7" s="148"/>
      <c r="AP7" s="128">
        <f>AQ6/AP5*100</f>
        <v>100</v>
      </c>
      <c r="AQ7" s="129"/>
      <c r="AR7" s="128">
        <f>AS6/AR5*100</f>
        <v>130</v>
      </c>
      <c r="AS7" s="129"/>
      <c r="AT7" s="128">
        <f>AU6/AT5*100</f>
        <v>53.333333333333336</v>
      </c>
      <c r="AU7" s="129"/>
      <c r="AV7" s="128">
        <f>AW6/AV5*100</f>
        <v>78.260869565217391</v>
      </c>
      <c r="AW7" s="129"/>
      <c r="AX7" s="128">
        <f>AY6/AX5*100</f>
        <v>66.666666666666657</v>
      </c>
      <c r="AY7" s="129"/>
      <c r="AZ7" s="151">
        <f>BA6/AZ5*100</f>
        <v>90.909090909090907</v>
      </c>
      <c r="BA7" s="151"/>
      <c r="BB7" s="128">
        <f>BC6/BB5*100</f>
        <v>54.54545454545454</v>
      </c>
      <c r="BC7" s="129"/>
      <c r="BD7" s="128">
        <f>BE6/BD5*100</f>
        <v>62.5</v>
      </c>
      <c r="BE7" s="129"/>
      <c r="BF7" s="151">
        <f>BG6/BF5*100</f>
        <v>54.166666666666664</v>
      </c>
      <c r="BG7" s="151"/>
      <c r="BH7" s="22">
        <f>BH6/BH5*100</f>
        <v>82.774049217002229</v>
      </c>
      <c r="BI7" s="16"/>
      <c r="BJ7" s="16"/>
      <c r="BK7" s="16"/>
      <c r="BL7" s="1"/>
      <c r="BM7" s="1"/>
      <c r="BN7" s="1"/>
      <c r="BO7" s="1"/>
      <c r="BP7" s="1"/>
      <c r="BQ7" s="1"/>
      <c r="BR7" s="1"/>
      <c r="BS7" s="1"/>
    </row>
    <row r="8" spans="1:71" ht="10.5" customHeight="1" thickBot="1" x14ac:dyDescent="0.25">
      <c r="A8" s="183" t="s">
        <v>32</v>
      </c>
      <c r="B8" s="184"/>
      <c r="C8" s="185"/>
      <c r="D8" s="203">
        <f>D5+E6</f>
        <v>28</v>
      </c>
      <c r="E8" s="134"/>
      <c r="F8" s="133">
        <f>F5+G6</f>
        <v>30</v>
      </c>
      <c r="G8" s="134"/>
      <c r="H8" s="133">
        <f>H5+I6</f>
        <v>28</v>
      </c>
      <c r="I8" s="134"/>
      <c r="J8" s="133">
        <f>J5+K6</f>
        <v>28</v>
      </c>
      <c r="K8" s="134"/>
      <c r="L8" s="133">
        <f>L5+M6</f>
        <v>25</v>
      </c>
      <c r="M8" s="134"/>
      <c r="N8" s="133">
        <f>N5+O6</f>
        <v>27</v>
      </c>
      <c r="O8" s="134"/>
      <c r="P8" s="133">
        <f>P5+Q6</f>
        <v>28</v>
      </c>
      <c r="Q8" s="134"/>
      <c r="R8" s="133">
        <f>R5+S6</f>
        <v>20</v>
      </c>
      <c r="S8" s="134"/>
      <c r="T8" s="195"/>
      <c r="U8" s="196"/>
      <c r="V8" s="141">
        <f>V5+W6</f>
        <v>45</v>
      </c>
      <c r="W8" s="142"/>
      <c r="X8" s="141">
        <f>X5+Y6</f>
        <v>36</v>
      </c>
      <c r="Y8" s="142"/>
      <c r="Z8" s="133">
        <f>Z5+AA6</f>
        <v>34</v>
      </c>
      <c r="AA8" s="134"/>
      <c r="AB8" s="133">
        <f>AB5+AC6</f>
        <v>28</v>
      </c>
      <c r="AC8" s="134"/>
      <c r="AD8" s="197">
        <f>AD5+AE6</f>
        <v>34</v>
      </c>
      <c r="AE8" s="198"/>
      <c r="AF8" s="195"/>
      <c r="AG8" s="196"/>
      <c r="AH8" s="141">
        <f>AH5+AI6</f>
        <v>37</v>
      </c>
      <c r="AI8" s="142"/>
      <c r="AJ8" s="141">
        <f>AJ5+AK6</f>
        <v>28</v>
      </c>
      <c r="AK8" s="142"/>
      <c r="AL8" s="149">
        <f>AL5+AM6</f>
        <v>29</v>
      </c>
      <c r="AM8" s="150"/>
      <c r="AN8" s="149">
        <f>AN5+AO6</f>
        <v>28</v>
      </c>
      <c r="AO8" s="150"/>
      <c r="AP8" s="123">
        <f>AP5+AQ6</f>
        <v>30</v>
      </c>
      <c r="AQ8" s="124"/>
      <c r="AR8" s="123">
        <f>AR5+AS6</f>
        <v>23</v>
      </c>
      <c r="AS8" s="124"/>
      <c r="AT8" s="123">
        <f>AT5+AU6</f>
        <v>23</v>
      </c>
      <c r="AU8" s="124"/>
      <c r="AV8" s="123">
        <f>AV5+AW6</f>
        <v>41</v>
      </c>
      <c r="AW8" s="124"/>
      <c r="AX8" s="199">
        <f>AX5+AY6</f>
        <v>35</v>
      </c>
      <c r="AY8" s="200"/>
      <c r="AZ8" s="201">
        <f>AZ5+BA6</f>
        <v>42</v>
      </c>
      <c r="BA8" s="213"/>
      <c r="BB8" s="123">
        <f>BB5+BC6</f>
        <v>34</v>
      </c>
      <c r="BC8" s="124"/>
      <c r="BD8" s="123">
        <f>BD5+BE6</f>
        <v>39</v>
      </c>
      <c r="BE8" s="124"/>
      <c r="BF8" s="201">
        <f>BF5+BG6</f>
        <v>37</v>
      </c>
      <c r="BG8" s="202"/>
      <c r="BH8" s="19">
        <f t="shared" ref="BH8:BH38" si="0">SUM(D8:BG8)</f>
        <v>817</v>
      </c>
      <c r="BI8" s="16">
        <f>SUM(BI9:BI38)</f>
        <v>400</v>
      </c>
      <c r="BJ8" s="16">
        <f>SUM(BJ9:BJ38)</f>
        <v>417</v>
      </c>
      <c r="BK8" s="16">
        <f>BI8+BJ8</f>
        <v>817</v>
      </c>
      <c r="BL8" s="1"/>
      <c r="BM8" s="1"/>
      <c r="BN8" s="1"/>
      <c r="BO8" s="1"/>
      <c r="BP8" s="1"/>
      <c r="BQ8" s="1"/>
      <c r="BR8" s="1"/>
      <c r="BS8" s="1"/>
    </row>
    <row r="9" spans="1:71" ht="11.25" customHeight="1" x14ac:dyDescent="0.2">
      <c r="A9" s="8">
        <f>IF(BH9&gt;0,COUNT($BH$9:BH9),#NAME?)</f>
        <v>1</v>
      </c>
      <c r="B9" s="9" t="s">
        <v>14</v>
      </c>
      <c r="C9" s="10" t="s">
        <v>16</v>
      </c>
      <c r="D9" s="107"/>
      <c r="E9" s="108"/>
      <c r="F9" s="109"/>
      <c r="G9" s="108"/>
      <c r="H9" s="109">
        <v>2</v>
      </c>
      <c r="I9" s="108"/>
      <c r="J9" s="109">
        <v>1</v>
      </c>
      <c r="K9" s="108">
        <v>1</v>
      </c>
      <c r="L9" s="109">
        <v>2</v>
      </c>
      <c r="M9" s="108">
        <v>2</v>
      </c>
      <c r="N9" s="109">
        <v>2</v>
      </c>
      <c r="O9" s="108">
        <v>2</v>
      </c>
      <c r="P9" s="109">
        <v>1</v>
      </c>
      <c r="Q9" s="108">
        <v>1</v>
      </c>
      <c r="R9" s="109">
        <v>2</v>
      </c>
      <c r="S9" s="108">
        <v>2</v>
      </c>
      <c r="T9" s="110"/>
      <c r="U9" s="111"/>
      <c r="V9" s="112">
        <v>7</v>
      </c>
      <c r="W9" s="113">
        <v>8</v>
      </c>
      <c r="X9" s="112">
        <v>4</v>
      </c>
      <c r="Y9" s="113">
        <v>3</v>
      </c>
      <c r="Z9" s="109">
        <v>6</v>
      </c>
      <c r="AA9" s="108">
        <v>6</v>
      </c>
      <c r="AB9" s="109">
        <v>6</v>
      </c>
      <c r="AC9" s="108">
        <v>5</v>
      </c>
      <c r="AD9" s="107">
        <v>6</v>
      </c>
      <c r="AE9" s="114">
        <v>9</v>
      </c>
      <c r="AF9" s="110"/>
      <c r="AG9" s="111"/>
      <c r="AH9" s="112">
        <v>4</v>
      </c>
      <c r="AI9" s="113">
        <v>2</v>
      </c>
      <c r="AJ9" s="112">
        <v>3</v>
      </c>
      <c r="AK9" s="113">
        <v>3</v>
      </c>
      <c r="AL9" s="115">
        <v>2</v>
      </c>
      <c r="AM9" s="116"/>
      <c r="AN9" s="115">
        <v>4</v>
      </c>
      <c r="AO9" s="116">
        <v>4</v>
      </c>
      <c r="AP9" s="117">
        <v>8</v>
      </c>
      <c r="AQ9" s="118">
        <v>6</v>
      </c>
      <c r="AR9" s="117">
        <v>5</v>
      </c>
      <c r="AS9" s="118">
        <v>6</v>
      </c>
      <c r="AT9" s="117">
        <v>3</v>
      </c>
      <c r="AU9" s="118">
        <v>0</v>
      </c>
      <c r="AV9" s="117">
        <v>4</v>
      </c>
      <c r="AW9" s="118">
        <v>4</v>
      </c>
      <c r="AX9" s="117">
        <v>2</v>
      </c>
      <c r="AY9" s="118"/>
      <c r="AZ9" s="119">
        <v>4</v>
      </c>
      <c r="BA9" s="120">
        <v>3</v>
      </c>
      <c r="BB9" s="117">
        <v>2</v>
      </c>
      <c r="BC9" s="118"/>
      <c r="BD9" s="117">
        <v>2</v>
      </c>
      <c r="BE9" s="118">
        <v>1</v>
      </c>
      <c r="BF9" s="119">
        <v>2</v>
      </c>
      <c r="BG9" s="120">
        <v>1</v>
      </c>
      <c r="BH9" s="81">
        <f t="shared" ref="BH9:BH36" si="1">SUM(D9:BG9)</f>
        <v>153</v>
      </c>
      <c r="BI9" s="16">
        <f>BH9</f>
        <v>153</v>
      </c>
      <c r="BJ9" s="16"/>
      <c r="BK9" s="16"/>
      <c r="BL9" s="1"/>
      <c r="BM9" s="1"/>
      <c r="BN9" s="1"/>
      <c r="BO9" s="1"/>
      <c r="BP9" s="1"/>
      <c r="BQ9" s="1"/>
      <c r="BR9" s="1"/>
      <c r="BS9" s="1"/>
    </row>
    <row r="10" spans="1:71" ht="11.25" customHeight="1" x14ac:dyDescent="0.2">
      <c r="A10" s="8">
        <f>IF(BH10&gt;0,COUNT($BH$9:BH10),#NAME?)</f>
        <v>2</v>
      </c>
      <c r="B10" s="11" t="s">
        <v>4</v>
      </c>
      <c r="C10" s="12" t="s">
        <v>5</v>
      </c>
      <c r="D10" s="68">
        <v>5</v>
      </c>
      <c r="E10" s="66">
        <v>5</v>
      </c>
      <c r="F10" s="69">
        <v>5</v>
      </c>
      <c r="G10" s="66">
        <v>5</v>
      </c>
      <c r="H10" s="69">
        <v>4</v>
      </c>
      <c r="I10" s="66">
        <v>4</v>
      </c>
      <c r="J10" s="69">
        <v>3</v>
      </c>
      <c r="K10" s="66">
        <v>3</v>
      </c>
      <c r="L10" s="69">
        <v>3</v>
      </c>
      <c r="M10" s="66">
        <v>2</v>
      </c>
      <c r="N10" s="69">
        <v>3</v>
      </c>
      <c r="O10" s="66">
        <v>3</v>
      </c>
      <c r="P10" s="69">
        <v>5</v>
      </c>
      <c r="Q10" s="66">
        <v>3</v>
      </c>
      <c r="R10" s="69">
        <v>2</v>
      </c>
      <c r="S10" s="66">
        <v>2</v>
      </c>
      <c r="T10" s="70"/>
      <c r="U10" s="71"/>
      <c r="V10" s="72">
        <v>6</v>
      </c>
      <c r="W10" s="73">
        <v>4</v>
      </c>
      <c r="X10" s="72">
        <v>3</v>
      </c>
      <c r="Y10" s="73">
        <v>3</v>
      </c>
      <c r="Z10" s="69">
        <v>3</v>
      </c>
      <c r="AA10" s="66">
        <v>4</v>
      </c>
      <c r="AB10" s="69">
        <v>3</v>
      </c>
      <c r="AC10" s="66">
        <v>2</v>
      </c>
      <c r="AD10" s="68">
        <v>1</v>
      </c>
      <c r="AE10" s="74">
        <v>1</v>
      </c>
      <c r="AF10" s="70"/>
      <c r="AG10" s="71"/>
      <c r="AH10" s="72">
        <v>4</v>
      </c>
      <c r="AI10" s="73">
        <v>4</v>
      </c>
      <c r="AJ10" s="72">
        <v>2</v>
      </c>
      <c r="AK10" s="73">
        <v>1</v>
      </c>
      <c r="AL10" s="75">
        <v>4</v>
      </c>
      <c r="AM10" s="76">
        <v>4</v>
      </c>
      <c r="AN10" s="75">
        <v>2</v>
      </c>
      <c r="AO10" s="76">
        <v>2</v>
      </c>
      <c r="AP10" s="77">
        <v>1</v>
      </c>
      <c r="AQ10" s="78">
        <v>2</v>
      </c>
      <c r="AR10" s="77">
        <v>1</v>
      </c>
      <c r="AS10" s="78">
        <v>1</v>
      </c>
      <c r="AT10" s="77">
        <v>1</v>
      </c>
      <c r="AU10" s="78">
        <v>1</v>
      </c>
      <c r="AV10" s="77"/>
      <c r="AW10" s="78"/>
      <c r="AX10" s="77">
        <v>1</v>
      </c>
      <c r="AY10" s="78">
        <v>1</v>
      </c>
      <c r="AZ10" s="79">
        <v>1</v>
      </c>
      <c r="BA10" s="80">
        <v>1</v>
      </c>
      <c r="BB10" s="77">
        <v>1</v>
      </c>
      <c r="BC10" s="78">
        <v>1</v>
      </c>
      <c r="BD10" s="77">
        <v>3</v>
      </c>
      <c r="BE10" s="78">
        <v>1</v>
      </c>
      <c r="BF10" s="79">
        <v>3</v>
      </c>
      <c r="BG10" s="80">
        <v>2</v>
      </c>
      <c r="BH10" s="81">
        <f t="shared" si="1"/>
        <v>132</v>
      </c>
      <c r="BI10" s="16"/>
      <c r="BJ10" s="16">
        <f>BH10</f>
        <v>132</v>
      </c>
      <c r="BK10" s="16"/>
      <c r="BL10" s="1"/>
      <c r="BM10" s="1"/>
      <c r="BN10" s="1"/>
      <c r="BO10" s="1"/>
      <c r="BP10" s="1"/>
      <c r="BQ10" s="1"/>
      <c r="BR10" s="1"/>
      <c r="BS10" s="1"/>
    </row>
    <row r="11" spans="1:71" ht="11.25" customHeight="1" x14ac:dyDescent="0.2">
      <c r="A11" s="8">
        <f>IF(BH11&gt;0,COUNT($BH$9:BH11),#NAME?)</f>
        <v>3</v>
      </c>
      <c r="B11" s="11" t="s">
        <v>8</v>
      </c>
      <c r="C11" s="12" t="s">
        <v>9</v>
      </c>
      <c r="D11" s="68">
        <v>3</v>
      </c>
      <c r="E11" s="66">
        <v>3</v>
      </c>
      <c r="F11" s="69">
        <v>2</v>
      </c>
      <c r="G11" s="66">
        <v>2</v>
      </c>
      <c r="H11" s="69">
        <v>3</v>
      </c>
      <c r="I11" s="66">
        <v>3</v>
      </c>
      <c r="J11" s="69">
        <v>3</v>
      </c>
      <c r="K11" s="66">
        <v>3</v>
      </c>
      <c r="L11" s="69">
        <v>1</v>
      </c>
      <c r="M11" s="66">
        <v>1</v>
      </c>
      <c r="N11" s="69">
        <v>1</v>
      </c>
      <c r="O11" s="66">
        <v>1</v>
      </c>
      <c r="P11" s="69">
        <v>1</v>
      </c>
      <c r="Q11" s="66">
        <v>1</v>
      </c>
      <c r="R11" s="69"/>
      <c r="S11" s="66"/>
      <c r="T11" s="70"/>
      <c r="U11" s="71"/>
      <c r="V11" s="72">
        <v>2</v>
      </c>
      <c r="W11" s="73">
        <v>2</v>
      </c>
      <c r="X11" s="72">
        <v>3</v>
      </c>
      <c r="Y11" s="73">
        <v>2</v>
      </c>
      <c r="Z11" s="69">
        <v>1</v>
      </c>
      <c r="AA11" s="66">
        <v>2</v>
      </c>
      <c r="AB11" s="69"/>
      <c r="AC11" s="66"/>
      <c r="AD11" s="68"/>
      <c r="AE11" s="74"/>
      <c r="AF11" s="70"/>
      <c r="AG11" s="71"/>
      <c r="AH11" s="72">
        <v>1</v>
      </c>
      <c r="AI11" s="73">
        <v>2</v>
      </c>
      <c r="AJ11" s="72">
        <v>2</v>
      </c>
      <c r="AK11" s="73">
        <v>2</v>
      </c>
      <c r="AL11" s="75">
        <v>3</v>
      </c>
      <c r="AM11" s="76">
        <v>3</v>
      </c>
      <c r="AN11" s="75">
        <v>2</v>
      </c>
      <c r="AO11" s="76">
        <v>2</v>
      </c>
      <c r="AP11" s="77">
        <v>1</v>
      </c>
      <c r="AQ11" s="78">
        <v>2</v>
      </c>
      <c r="AR11" s="77">
        <v>1</v>
      </c>
      <c r="AS11" s="78">
        <v>2</v>
      </c>
      <c r="AT11" s="77">
        <v>5</v>
      </c>
      <c r="AU11" s="78">
        <v>2</v>
      </c>
      <c r="AV11" s="77">
        <v>4</v>
      </c>
      <c r="AW11" s="78">
        <v>3</v>
      </c>
      <c r="AX11" s="77">
        <v>3</v>
      </c>
      <c r="AY11" s="78">
        <v>3</v>
      </c>
      <c r="AZ11" s="79">
        <v>4</v>
      </c>
      <c r="BA11" s="80">
        <v>2</v>
      </c>
      <c r="BB11" s="77">
        <v>4</v>
      </c>
      <c r="BC11" s="78">
        <v>2</v>
      </c>
      <c r="BD11" s="77">
        <v>4</v>
      </c>
      <c r="BE11" s="78">
        <v>2</v>
      </c>
      <c r="BF11" s="79">
        <v>5</v>
      </c>
      <c r="BG11" s="80">
        <v>3</v>
      </c>
      <c r="BH11" s="81">
        <f t="shared" si="1"/>
        <v>109</v>
      </c>
      <c r="BI11" s="16"/>
      <c r="BJ11" s="16">
        <f>BH11</f>
        <v>109</v>
      </c>
      <c r="BK11" s="16"/>
      <c r="BL11" s="1"/>
      <c r="BM11" s="1"/>
      <c r="BN11" s="1"/>
      <c r="BO11" s="1"/>
      <c r="BP11" s="1"/>
      <c r="BQ11" s="1"/>
      <c r="BR11" s="1"/>
      <c r="BS11" s="1"/>
    </row>
    <row r="12" spans="1:71" ht="11.25" customHeight="1" x14ac:dyDescent="0.2">
      <c r="A12" s="8">
        <f>IF(BH12&gt;0,COUNT($BH$9:BH12),#NAME?)</f>
        <v>4</v>
      </c>
      <c r="B12" s="11" t="s">
        <v>15</v>
      </c>
      <c r="C12" s="12" t="s">
        <v>17</v>
      </c>
      <c r="D12" s="68">
        <v>1</v>
      </c>
      <c r="E12" s="66">
        <v>1</v>
      </c>
      <c r="F12" s="69">
        <v>3</v>
      </c>
      <c r="G12" s="66">
        <v>3</v>
      </c>
      <c r="H12" s="69">
        <v>3</v>
      </c>
      <c r="I12" s="66">
        <v>3</v>
      </c>
      <c r="J12" s="69">
        <v>2</v>
      </c>
      <c r="K12" s="66">
        <v>2</v>
      </c>
      <c r="L12" s="69">
        <v>3</v>
      </c>
      <c r="M12" s="66">
        <v>3</v>
      </c>
      <c r="N12" s="69">
        <v>3</v>
      </c>
      <c r="O12" s="66">
        <v>3</v>
      </c>
      <c r="P12" s="69">
        <v>3</v>
      </c>
      <c r="Q12" s="66">
        <v>3</v>
      </c>
      <c r="R12" s="69">
        <v>3</v>
      </c>
      <c r="S12" s="66">
        <v>3</v>
      </c>
      <c r="T12" s="70"/>
      <c r="U12" s="71"/>
      <c r="V12" s="72">
        <v>3</v>
      </c>
      <c r="W12" s="73">
        <v>2</v>
      </c>
      <c r="X12" s="72">
        <v>5</v>
      </c>
      <c r="Y12" s="73">
        <v>4</v>
      </c>
      <c r="Z12" s="69">
        <v>2</v>
      </c>
      <c r="AA12" s="66">
        <v>2</v>
      </c>
      <c r="AB12" s="69"/>
      <c r="AC12" s="66"/>
      <c r="AD12" s="68"/>
      <c r="AE12" s="74"/>
      <c r="AF12" s="70"/>
      <c r="AG12" s="71"/>
      <c r="AH12" s="72"/>
      <c r="AI12" s="73"/>
      <c r="AJ12" s="72">
        <v>2</v>
      </c>
      <c r="AK12" s="73">
        <v>2</v>
      </c>
      <c r="AL12" s="75">
        <v>1</v>
      </c>
      <c r="AM12" s="76">
        <v>1</v>
      </c>
      <c r="AN12" s="75"/>
      <c r="AO12" s="76"/>
      <c r="AP12" s="77">
        <v>1</v>
      </c>
      <c r="AQ12" s="78">
        <v>1</v>
      </c>
      <c r="AR12" s="77"/>
      <c r="AS12" s="78"/>
      <c r="AT12" s="77"/>
      <c r="AU12" s="78"/>
      <c r="AV12" s="77">
        <v>1</v>
      </c>
      <c r="AW12" s="78">
        <v>1</v>
      </c>
      <c r="AX12" s="77"/>
      <c r="AY12" s="78"/>
      <c r="AZ12" s="79"/>
      <c r="BA12" s="80"/>
      <c r="BB12" s="77">
        <v>1</v>
      </c>
      <c r="BC12" s="78">
        <v>1</v>
      </c>
      <c r="BD12" s="77"/>
      <c r="BE12" s="78"/>
      <c r="BF12" s="79"/>
      <c r="BG12" s="80"/>
      <c r="BH12" s="81">
        <f t="shared" si="1"/>
        <v>72</v>
      </c>
      <c r="BI12" s="16">
        <f>BH12</f>
        <v>72</v>
      </c>
      <c r="BJ12" s="16"/>
      <c r="BK12" s="16"/>
      <c r="BL12" s="1"/>
      <c r="BM12" s="1"/>
      <c r="BN12" s="1"/>
      <c r="BO12" s="1"/>
      <c r="BP12" s="1"/>
      <c r="BQ12" s="1"/>
      <c r="BR12" s="1"/>
      <c r="BS12" s="1"/>
    </row>
    <row r="13" spans="1:71" ht="11.25" customHeight="1" x14ac:dyDescent="0.2">
      <c r="A13" s="8">
        <f>IF(BH13&gt;0,COUNT($BH$9:BH13),#NAME?)</f>
        <v>5</v>
      </c>
      <c r="B13" s="11" t="s">
        <v>12</v>
      </c>
      <c r="C13" s="12" t="s">
        <v>13</v>
      </c>
      <c r="D13" s="68"/>
      <c r="E13" s="66"/>
      <c r="F13" s="69">
        <v>2</v>
      </c>
      <c r="G13" s="66">
        <v>2</v>
      </c>
      <c r="H13" s="69">
        <v>1</v>
      </c>
      <c r="I13" s="66">
        <v>1</v>
      </c>
      <c r="J13" s="69">
        <v>3</v>
      </c>
      <c r="K13" s="66">
        <v>3</v>
      </c>
      <c r="L13" s="69">
        <v>4</v>
      </c>
      <c r="M13" s="66">
        <v>2</v>
      </c>
      <c r="N13" s="69">
        <v>3</v>
      </c>
      <c r="O13" s="66">
        <v>3</v>
      </c>
      <c r="P13" s="69">
        <v>2</v>
      </c>
      <c r="Q13" s="66">
        <v>2</v>
      </c>
      <c r="R13" s="69"/>
      <c r="S13" s="66"/>
      <c r="T13" s="70"/>
      <c r="U13" s="71"/>
      <c r="V13" s="72"/>
      <c r="W13" s="73"/>
      <c r="X13" s="72"/>
      <c r="Y13" s="73"/>
      <c r="Z13" s="69">
        <v>2</v>
      </c>
      <c r="AA13" s="66">
        <v>2</v>
      </c>
      <c r="AB13" s="69">
        <v>2</v>
      </c>
      <c r="AC13" s="66">
        <v>2</v>
      </c>
      <c r="AD13" s="68">
        <v>3</v>
      </c>
      <c r="AE13" s="74">
        <v>2</v>
      </c>
      <c r="AF13" s="70"/>
      <c r="AG13" s="71"/>
      <c r="AH13" s="72">
        <v>3</v>
      </c>
      <c r="AI13" s="73">
        <v>2</v>
      </c>
      <c r="AJ13" s="72">
        <v>1</v>
      </c>
      <c r="AK13" s="73">
        <v>1</v>
      </c>
      <c r="AL13" s="75">
        <v>2</v>
      </c>
      <c r="AM13" s="76">
        <v>2</v>
      </c>
      <c r="AN13" s="75">
        <v>2</v>
      </c>
      <c r="AO13" s="76">
        <v>1</v>
      </c>
      <c r="AP13" s="77"/>
      <c r="AQ13" s="78"/>
      <c r="AR13" s="77"/>
      <c r="AS13" s="78"/>
      <c r="AT13" s="77">
        <v>1</v>
      </c>
      <c r="AU13" s="78">
        <v>1</v>
      </c>
      <c r="AV13" s="77">
        <v>2</v>
      </c>
      <c r="AW13" s="78">
        <v>1</v>
      </c>
      <c r="AX13" s="77">
        <v>2</v>
      </c>
      <c r="AY13" s="78">
        <v>1</v>
      </c>
      <c r="AZ13" s="79"/>
      <c r="BA13" s="80"/>
      <c r="BB13" s="77">
        <v>1</v>
      </c>
      <c r="BC13" s="78">
        <v>1</v>
      </c>
      <c r="BD13" s="77">
        <v>1</v>
      </c>
      <c r="BE13" s="78">
        <v>1</v>
      </c>
      <c r="BF13" s="79">
        <v>1</v>
      </c>
      <c r="BG13" s="80">
        <v>1</v>
      </c>
      <c r="BH13" s="81">
        <f t="shared" si="1"/>
        <v>69</v>
      </c>
      <c r="BI13" s="16"/>
      <c r="BJ13" s="16">
        <f>BH13</f>
        <v>69</v>
      </c>
      <c r="BK13" s="16"/>
      <c r="BL13" s="1"/>
      <c r="BM13" s="1"/>
      <c r="BN13" s="1"/>
      <c r="BO13" s="1"/>
      <c r="BP13" s="1"/>
      <c r="BQ13" s="1"/>
      <c r="BR13" s="1"/>
      <c r="BS13" s="1"/>
    </row>
    <row r="14" spans="1:71" ht="11.25" customHeight="1" x14ac:dyDescent="0.2">
      <c r="A14" s="8">
        <f>IF(BH14&gt;0,COUNT($BH$9:BH14),#NAME?)</f>
        <v>6</v>
      </c>
      <c r="B14" s="11" t="s">
        <v>54</v>
      </c>
      <c r="C14" s="12" t="s">
        <v>3</v>
      </c>
      <c r="D14" s="68"/>
      <c r="E14" s="66"/>
      <c r="F14" s="69"/>
      <c r="G14" s="66"/>
      <c r="H14" s="69"/>
      <c r="I14" s="66"/>
      <c r="J14" s="69"/>
      <c r="K14" s="66"/>
      <c r="L14" s="69">
        <v>1</v>
      </c>
      <c r="M14" s="66">
        <v>1</v>
      </c>
      <c r="N14" s="69">
        <v>1</v>
      </c>
      <c r="O14" s="66">
        <v>1</v>
      </c>
      <c r="P14" s="69">
        <v>2</v>
      </c>
      <c r="Q14" s="66">
        <v>2</v>
      </c>
      <c r="R14" s="69">
        <v>1</v>
      </c>
      <c r="S14" s="66">
        <v>1</v>
      </c>
      <c r="T14" s="70"/>
      <c r="U14" s="71"/>
      <c r="V14" s="72">
        <v>2</v>
      </c>
      <c r="W14" s="73">
        <v>3</v>
      </c>
      <c r="X14" s="72">
        <v>2</v>
      </c>
      <c r="Y14" s="73">
        <v>1</v>
      </c>
      <c r="Z14" s="69"/>
      <c r="AA14" s="66"/>
      <c r="AB14" s="69">
        <v>1</v>
      </c>
      <c r="AC14" s="66">
        <v>1</v>
      </c>
      <c r="AD14" s="68">
        <v>1</v>
      </c>
      <c r="AE14" s="74">
        <v>2</v>
      </c>
      <c r="AF14" s="70"/>
      <c r="AG14" s="71"/>
      <c r="AH14" s="72"/>
      <c r="AI14" s="73"/>
      <c r="AJ14" s="72"/>
      <c r="AK14" s="73"/>
      <c r="AL14" s="75"/>
      <c r="AM14" s="76"/>
      <c r="AN14" s="75"/>
      <c r="AO14" s="76"/>
      <c r="AP14" s="77"/>
      <c r="AQ14" s="78"/>
      <c r="AR14" s="77"/>
      <c r="AS14" s="78"/>
      <c r="AT14" s="77"/>
      <c r="AU14" s="78"/>
      <c r="AV14" s="77">
        <v>2</v>
      </c>
      <c r="AW14" s="78">
        <v>2</v>
      </c>
      <c r="AX14" s="77">
        <v>3</v>
      </c>
      <c r="AY14" s="78">
        <v>3</v>
      </c>
      <c r="AZ14" s="79">
        <v>6</v>
      </c>
      <c r="BA14" s="80">
        <v>8</v>
      </c>
      <c r="BB14" s="77">
        <v>5</v>
      </c>
      <c r="BC14" s="78">
        <v>3</v>
      </c>
      <c r="BD14" s="77">
        <v>4</v>
      </c>
      <c r="BE14" s="78">
        <v>4</v>
      </c>
      <c r="BF14" s="79">
        <v>2</v>
      </c>
      <c r="BG14" s="80">
        <v>1</v>
      </c>
      <c r="BH14" s="81">
        <f t="shared" si="1"/>
        <v>66</v>
      </c>
      <c r="BI14" s="16">
        <f>BH14</f>
        <v>66</v>
      </c>
      <c r="BJ14" s="16"/>
      <c r="BK14" s="16"/>
      <c r="BL14" s="1"/>
      <c r="BM14" s="1"/>
      <c r="BN14" s="1"/>
      <c r="BO14" s="1"/>
      <c r="BP14" s="1"/>
      <c r="BQ14" s="1"/>
      <c r="BR14" s="1"/>
      <c r="BS14" s="1"/>
    </row>
    <row r="15" spans="1:71" ht="11.25" customHeight="1" x14ac:dyDescent="0.2">
      <c r="A15" s="8">
        <f>IF(BH15&gt;0,COUNT($BH$9:BH15),#NAME?)</f>
        <v>7</v>
      </c>
      <c r="B15" s="11" t="s">
        <v>6</v>
      </c>
      <c r="C15" s="10" t="s">
        <v>7</v>
      </c>
      <c r="D15" s="68">
        <v>2</v>
      </c>
      <c r="E15" s="66">
        <v>2</v>
      </c>
      <c r="F15" s="69">
        <v>1</v>
      </c>
      <c r="G15" s="66">
        <v>1</v>
      </c>
      <c r="H15" s="69">
        <v>1</v>
      </c>
      <c r="I15" s="66">
        <v>1</v>
      </c>
      <c r="J15" s="69">
        <v>1</v>
      </c>
      <c r="K15" s="66">
        <v>1</v>
      </c>
      <c r="L15" s="69"/>
      <c r="M15" s="66"/>
      <c r="N15" s="69">
        <v>1</v>
      </c>
      <c r="O15" s="66"/>
      <c r="P15" s="69">
        <v>1</v>
      </c>
      <c r="Q15" s="66">
        <v>1</v>
      </c>
      <c r="R15" s="69"/>
      <c r="S15" s="66"/>
      <c r="T15" s="70"/>
      <c r="U15" s="71"/>
      <c r="V15" s="72">
        <v>1</v>
      </c>
      <c r="W15" s="73"/>
      <c r="X15" s="72">
        <v>1</v>
      </c>
      <c r="Y15" s="73"/>
      <c r="Z15" s="69"/>
      <c r="AA15" s="66"/>
      <c r="AB15" s="69"/>
      <c r="AC15" s="66"/>
      <c r="AD15" s="68">
        <v>1</v>
      </c>
      <c r="AE15" s="74">
        <v>1</v>
      </c>
      <c r="AF15" s="70"/>
      <c r="AG15" s="71"/>
      <c r="AH15" s="72">
        <v>3</v>
      </c>
      <c r="AI15" s="73">
        <v>1</v>
      </c>
      <c r="AJ15" s="72">
        <v>2</v>
      </c>
      <c r="AK15" s="73">
        <v>1</v>
      </c>
      <c r="AL15" s="75">
        <v>1</v>
      </c>
      <c r="AM15" s="76">
        <v>1</v>
      </c>
      <c r="AN15" s="75">
        <v>1</v>
      </c>
      <c r="AO15" s="76">
        <v>1</v>
      </c>
      <c r="AP15" s="77">
        <v>2</v>
      </c>
      <c r="AQ15" s="78">
        <v>3</v>
      </c>
      <c r="AR15" s="77">
        <v>1</v>
      </c>
      <c r="AS15" s="78">
        <v>1</v>
      </c>
      <c r="AT15" s="77">
        <v>1</v>
      </c>
      <c r="AU15" s="78">
        <v>1</v>
      </c>
      <c r="AV15" s="77">
        <v>2</v>
      </c>
      <c r="AW15" s="78">
        <v>1</v>
      </c>
      <c r="AX15" s="77">
        <v>2</v>
      </c>
      <c r="AY15" s="78">
        <v>2</v>
      </c>
      <c r="AZ15" s="79">
        <v>2</v>
      </c>
      <c r="BA15" s="80">
        <v>2</v>
      </c>
      <c r="BB15" s="77">
        <v>2</v>
      </c>
      <c r="BC15" s="78">
        <v>2</v>
      </c>
      <c r="BD15" s="77">
        <v>2</v>
      </c>
      <c r="BE15" s="78">
        <v>2</v>
      </c>
      <c r="BF15" s="79">
        <v>2</v>
      </c>
      <c r="BG15" s="80">
        <v>1</v>
      </c>
      <c r="BH15" s="81">
        <f t="shared" si="1"/>
        <v>59</v>
      </c>
      <c r="BI15" s="16"/>
      <c r="BJ15" s="16">
        <f>BH15</f>
        <v>59</v>
      </c>
      <c r="BK15" s="16"/>
      <c r="BL15" s="1"/>
      <c r="BM15" s="1"/>
      <c r="BN15" s="1"/>
      <c r="BO15" s="1"/>
      <c r="BP15" s="1"/>
      <c r="BQ15" s="1"/>
      <c r="BR15" s="1"/>
      <c r="BS15" s="1"/>
    </row>
    <row r="16" spans="1:71" ht="11.25" customHeight="1" x14ac:dyDescent="0.2">
      <c r="A16" s="8">
        <f>IF(BH16&gt;0,COUNT($BH$9:BH16),#NAME?)</f>
        <v>8</v>
      </c>
      <c r="B16" s="11" t="s">
        <v>24</v>
      </c>
      <c r="C16" s="12" t="s">
        <v>25</v>
      </c>
      <c r="D16" s="68"/>
      <c r="E16" s="66"/>
      <c r="F16" s="69"/>
      <c r="G16" s="66"/>
      <c r="H16" s="69"/>
      <c r="I16" s="66"/>
      <c r="J16" s="69"/>
      <c r="K16" s="66"/>
      <c r="L16" s="69"/>
      <c r="M16" s="66"/>
      <c r="N16" s="69"/>
      <c r="O16" s="66"/>
      <c r="P16" s="69"/>
      <c r="Q16" s="66"/>
      <c r="R16" s="69"/>
      <c r="S16" s="66"/>
      <c r="T16" s="70"/>
      <c r="U16" s="71"/>
      <c r="V16" s="72">
        <v>2</v>
      </c>
      <c r="W16" s="73">
        <v>1</v>
      </c>
      <c r="X16" s="72">
        <v>1</v>
      </c>
      <c r="Y16" s="73">
        <v>2</v>
      </c>
      <c r="Z16" s="69"/>
      <c r="AA16" s="66"/>
      <c r="AB16" s="69">
        <v>2</v>
      </c>
      <c r="AC16" s="66">
        <v>2</v>
      </c>
      <c r="AD16" s="68">
        <v>2</v>
      </c>
      <c r="AE16" s="74">
        <v>2</v>
      </c>
      <c r="AF16" s="70"/>
      <c r="AG16" s="71"/>
      <c r="AH16" s="72">
        <v>3</v>
      </c>
      <c r="AI16" s="73">
        <v>1</v>
      </c>
      <c r="AJ16" s="72">
        <v>2</v>
      </c>
      <c r="AK16" s="73">
        <v>1</v>
      </c>
      <c r="AL16" s="75">
        <v>1</v>
      </c>
      <c r="AM16" s="76">
        <v>1</v>
      </c>
      <c r="AN16" s="75">
        <v>2</v>
      </c>
      <c r="AO16" s="76">
        <v>1</v>
      </c>
      <c r="AP16" s="77">
        <v>2</v>
      </c>
      <c r="AQ16" s="78">
        <v>1</v>
      </c>
      <c r="AR16" s="77">
        <v>1</v>
      </c>
      <c r="AS16" s="78">
        <v>2</v>
      </c>
      <c r="AT16" s="77"/>
      <c r="AU16" s="78"/>
      <c r="AV16" s="77">
        <v>3</v>
      </c>
      <c r="AW16" s="78">
        <v>2</v>
      </c>
      <c r="AX16" s="77">
        <v>3</v>
      </c>
      <c r="AY16" s="78">
        <v>1</v>
      </c>
      <c r="AZ16" s="79">
        <v>1</v>
      </c>
      <c r="BA16" s="80">
        <v>2</v>
      </c>
      <c r="BB16" s="77">
        <v>2</v>
      </c>
      <c r="BC16" s="78">
        <v>1</v>
      </c>
      <c r="BD16" s="77">
        <v>2</v>
      </c>
      <c r="BE16" s="78">
        <v>1</v>
      </c>
      <c r="BF16" s="79">
        <v>2</v>
      </c>
      <c r="BG16" s="80">
        <v>1</v>
      </c>
      <c r="BH16" s="81">
        <f t="shared" si="1"/>
        <v>53</v>
      </c>
      <c r="BI16" s="16">
        <f>BH16</f>
        <v>53</v>
      </c>
      <c r="BJ16" s="16"/>
      <c r="BK16" s="16"/>
      <c r="BL16" s="1"/>
      <c r="BM16" s="1"/>
      <c r="BN16" s="1"/>
      <c r="BO16" s="1"/>
      <c r="BP16" s="1"/>
      <c r="BQ16" s="1"/>
      <c r="BR16" s="1"/>
      <c r="BS16" s="1"/>
    </row>
    <row r="17" spans="1:71" ht="11.25" customHeight="1" x14ac:dyDescent="0.2">
      <c r="A17" s="8">
        <f>IF(BH17&gt;0,COUNT($BH$9:BH17),#NAME?)</f>
        <v>9</v>
      </c>
      <c r="B17" s="11" t="s">
        <v>33</v>
      </c>
      <c r="C17" s="12" t="s">
        <v>34</v>
      </c>
      <c r="D17" s="68"/>
      <c r="E17" s="66"/>
      <c r="F17" s="69"/>
      <c r="G17" s="66"/>
      <c r="H17" s="69"/>
      <c r="I17" s="66"/>
      <c r="J17" s="69"/>
      <c r="K17" s="66"/>
      <c r="L17" s="69"/>
      <c r="M17" s="66"/>
      <c r="N17" s="69"/>
      <c r="O17" s="66"/>
      <c r="P17" s="69"/>
      <c r="Q17" s="66"/>
      <c r="R17" s="69"/>
      <c r="S17" s="66"/>
      <c r="T17" s="70"/>
      <c r="U17" s="71"/>
      <c r="V17" s="72"/>
      <c r="W17" s="73"/>
      <c r="X17" s="72"/>
      <c r="Y17" s="73"/>
      <c r="Z17" s="69"/>
      <c r="AA17" s="66"/>
      <c r="AB17" s="69">
        <v>1</v>
      </c>
      <c r="AC17" s="66">
        <v>1</v>
      </c>
      <c r="AD17" s="68">
        <v>1</v>
      </c>
      <c r="AE17" s="74">
        <v>2</v>
      </c>
      <c r="AF17" s="70"/>
      <c r="AG17" s="71"/>
      <c r="AH17" s="72">
        <v>2</v>
      </c>
      <c r="AI17" s="73">
        <v>1</v>
      </c>
      <c r="AJ17" s="72">
        <v>1</v>
      </c>
      <c r="AK17" s="73"/>
      <c r="AL17" s="75"/>
      <c r="AM17" s="76"/>
      <c r="AN17" s="75">
        <v>1</v>
      </c>
      <c r="AO17" s="76"/>
      <c r="AP17" s="77"/>
      <c r="AQ17" s="78"/>
      <c r="AR17" s="77"/>
      <c r="AS17" s="78"/>
      <c r="AT17" s="77"/>
      <c r="AU17" s="78"/>
      <c r="AV17" s="77"/>
      <c r="AW17" s="78"/>
      <c r="AX17" s="77"/>
      <c r="AY17" s="78"/>
      <c r="AZ17" s="79"/>
      <c r="BA17" s="80"/>
      <c r="BB17" s="77">
        <v>2</v>
      </c>
      <c r="BC17" s="78"/>
      <c r="BD17" s="77"/>
      <c r="BE17" s="78"/>
      <c r="BF17" s="79"/>
      <c r="BG17" s="80"/>
      <c r="BH17" s="81">
        <f t="shared" si="1"/>
        <v>12</v>
      </c>
      <c r="BI17" s="16"/>
      <c r="BJ17" s="16">
        <f>BH17</f>
        <v>12</v>
      </c>
      <c r="BK17" s="16"/>
      <c r="BL17" s="1"/>
      <c r="BM17" s="1"/>
      <c r="BN17" s="1"/>
      <c r="BO17" s="1"/>
      <c r="BP17" s="1"/>
      <c r="BQ17" s="1"/>
      <c r="BR17" s="1"/>
      <c r="BS17" s="1"/>
    </row>
    <row r="18" spans="1:71" ht="11.25" customHeight="1" x14ac:dyDescent="0.2">
      <c r="A18" s="8">
        <f>IF(BH18&gt;0,COUNT($BH$9:BH18),#NAME?)</f>
        <v>10</v>
      </c>
      <c r="B18" s="11" t="s">
        <v>80</v>
      </c>
      <c r="C18" s="12" t="s">
        <v>81</v>
      </c>
      <c r="D18" s="68"/>
      <c r="E18" s="66"/>
      <c r="F18" s="69"/>
      <c r="G18" s="66"/>
      <c r="H18" s="69"/>
      <c r="I18" s="66"/>
      <c r="J18" s="69"/>
      <c r="K18" s="66"/>
      <c r="L18" s="69"/>
      <c r="M18" s="66"/>
      <c r="N18" s="69"/>
      <c r="O18" s="66"/>
      <c r="P18" s="69"/>
      <c r="Q18" s="66"/>
      <c r="R18" s="69"/>
      <c r="S18" s="66"/>
      <c r="T18" s="70"/>
      <c r="U18" s="71"/>
      <c r="V18" s="72"/>
      <c r="W18" s="73"/>
      <c r="X18" s="72"/>
      <c r="Y18" s="73"/>
      <c r="Z18" s="69"/>
      <c r="AA18" s="66"/>
      <c r="AB18" s="69"/>
      <c r="AC18" s="66"/>
      <c r="AD18" s="68"/>
      <c r="AE18" s="74"/>
      <c r="AF18" s="70"/>
      <c r="AG18" s="71"/>
      <c r="AH18" s="72"/>
      <c r="AI18" s="73"/>
      <c r="AJ18" s="72"/>
      <c r="AK18" s="73"/>
      <c r="AL18" s="75"/>
      <c r="AM18" s="76"/>
      <c r="AN18" s="75"/>
      <c r="AO18" s="76"/>
      <c r="AP18" s="77"/>
      <c r="AQ18" s="78"/>
      <c r="AR18" s="77"/>
      <c r="AS18" s="78"/>
      <c r="AT18" s="77">
        <v>1</v>
      </c>
      <c r="AU18" s="78">
        <v>1</v>
      </c>
      <c r="AV18" s="77">
        <v>2</v>
      </c>
      <c r="AW18" s="78">
        <v>1</v>
      </c>
      <c r="AX18" s="77">
        <v>2</v>
      </c>
      <c r="AY18" s="78">
        <v>1</v>
      </c>
      <c r="AZ18" s="79"/>
      <c r="BA18" s="80"/>
      <c r="BB18" s="77"/>
      <c r="BC18" s="78"/>
      <c r="BD18" s="77">
        <v>2</v>
      </c>
      <c r="BE18" s="78">
        <v>1</v>
      </c>
      <c r="BF18" s="79"/>
      <c r="BG18" s="80"/>
      <c r="BH18" s="81">
        <f t="shared" si="1"/>
        <v>11</v>
      </c>
      <c r="BI18" s="16"/>
      <c r="BJ18" s="16">
        <f>BH18</f>
        <v>11</v>
      </c>
      <c r="BK18" s="16"/>
      <c r="BL18" s="1"/>
      <c r="BM18" s="1"/>
      <c r="BN18" s="1"/>
      <c r="BO18" s="1"/>
      <c r="BP18" s="1"/>
      <c r="BQ18" s="1"/>
      <c r="BR18" s="1"/>
      <c r="BS18" s="1"/>
    </row>
    <row r="19" spans="1:71" ht="11.25" customHeight="1" x14ac:dyDescent="0.2">
      <c r="A19" s="8">
        <f>IF(BH19&gt;0,COUNT($BH$9:BH19),#NAME?)</f>
        <v>11</v>
      </c>
      <c r="B19" s="11" t="s">
        <v>0</v>
      </c>
      <c r="C19" s="12" t="s">
        <v>11</v>
      </c>
      <c r="D19" s="68">
        <v>1</v>
      </c>
      <c r="E19" s="66">
        <v>1</v>
      </c>
      <c r="F19" s="69">
        <v>1</v>
      </c>
      <c r="G19" s="66">
        <v>1</v>
      </c>
      <c r="H19" s="69">
        <v>1</v>
      </c>
      <c r="I19" s="66">
        <v>1</v>
      </c>
      <c r="J19" s="69"/>
      <c r="K19" s="66"/>
      <c r="L19" s="69"/>
      <c r="M19" s="66"/>
      <c r="N19" s="69"/>
      <c r="O19" s="66"/>
      <c r="P19" s="69"/>
      <c r="Q19" s="66"/>
      <c r="R19" s="69"/>
      <c r="S19" s="66"/>
      <c r="T19" s="70"/>
      <c r="U19" s="71"/>
      <c r="V19" s="72"/>
      <c r="W19" s="73"/>
      <c r="X19" s="72"/>
      <c r="Y19" s="73"/>
      <c r="Z19" s="69"/>
      <c r="AA19" s="66"/>
      <c r="AB19" s="69"/>
      <c r="AC19" s="66"/>
      <c r="AD19" s="68"/>
      <c r="AE19" s="74"/>
      <c r="AF19" s="70"/>
      <c r="AG19" s="71"/>
      <c r="AH19" s="72"/>
      <c r="AI19" s="73"/>
      <c r="AJ19" s="72"/>
      <c r="AK19" s="73"/>
      <c r="AL19" s="75"/>
      <c r="AM19" s="76"/>
      <c r="AN19" s="75"/>
      <c r="AO19" s="76"/>
      <c r="AP19" s="77"/>
      <c r="AQ19" s="78"/>
      <c r="AR19" s="77"/>
      <c r="AS19" s="78"/>
      <c r="AT19" s="77"/>
      <c r="AU19" s="78"/>
      <c r="AV19" s="77"/>
      <c r="AW19" s="78"/>
      <c r="AX19" s="77">
        <v>1</v>
      </c>
      <c r="AY19" s="78"/>
      <c r="AZ19" s="79"/>
      <c r="BA19" s="80"/>
      <c r="BB19" s="77"/>
      <c r="BC19" s="78"/>
      <c r="BD19" s="77">
        <v>2</v>
      </c>
      <c r="BE19" s="78">
        <v>1</v>
      </c>
      <c r="BF19" s="79">
        <v>3</v>
      </c>
      <c r="BG19" s="80">
        <v>2</v>
      </c>
      <c r="BH19" s="81">
        <f t="shared" si="1"/>
        <v>15</v>
      </c>
      <c r="BI19" s="16">
        <f>BH19</f>
        <v>15</v>
      </c>
      <c r="BJ19" s="16"/>
      <c r="BK19" s="16"/>
      <c r="BL19" s="1"/>
      <c r="BM19" s="1"/>
      <c r="BN19" s="1"/>
      <c r="BO19" s="1"/>
      <c r="BP19" s="1"/>
      <c r="BQ19" s="1"/>
      <c r="BR19" s="1"/>
      <c r="BS19" s="1"/>
    </row>
    <row r="20" spans="1:71" ht="11.25" customHeight="1" x14ac:dyDescent="0.2">
      <c r="A20" s="8">
        <f>IF(BH20&gt;0,COUNT($BH$9:BH20),#NAME?)</f>
        <v>12</v>
      </c>
      <c r="B20" s="11" t="s">
        <v>60</v>
      </c>
      <c r="C20" s="10" t="s">
        <v>61</v>
      </c>
      <c r="D20" s="68"/>
      <c r="E20" s="66"/>
      <c r="F20" s="69"/>
      <c r="G20" s="66"/>
      <c r="H20" s="69"/>
      <c r="I20" s="66"/>
      <c r="J20" s="69"/>
      <c r="K20" s="66"/>
      <c r="L20" s="69"/>
      <c r="M20" s="66"/>
      <c r="N20" s="69"/>
      <c r="O20" s="66"/>
      <c r="P20" s="69"/>
      <c r="Q20" s="66"/>
      <c r="R20" s="69"/>
      <c r="S20" s="66"/>
      <c r="T20" s="70"/>
      <c r="U20" s="71"/>
      <c r="V20" s="72"/>
      <c r="W20" s="73"/>
      <c r="X20" s="72"/>
      <c r="Y20" s="73"/>
      <c r="Z20" s="69"/>
      <c r="AA20" s="66"/>
      <c r="AB20" s="69"/>
      <c r="AC20" s="66"/>
      <c r="AD20" s="68"/>
      <c r="AE20" s="74"/>
      <c r="AF20" s="70"/>
      <c r="AG20" s="71"/>
      <c r="AH20" s="72">
        <v>2</v>
      </c>
      <c r="AI20" s="73">
        <v>1</v>
      </c>
      <c r="AJ20" s="72">
        <v>1</v>
      </c>
      <c r="AK20" s="73"/>
      <c r="AL20" s="75">
        <v>1</v>
      </c>
      <c r="AM20" s="76">
        <v>1</v>
      </c>
      <c r="AN20" s="75">
        <v>1</v>
      </c>
      <c r="AO20" s="76">
        <v>1</v>
      </c>
      <c r="AP20" s="77"/>
      <c r="AQ20" s="78"/>
      <c r="AR20" s="77"/>
      <c r="AS20" s="78"/>
      <c r="AT20" s="77"/>
      <c r="AU20" s="78"/>
      <c r="AV20" s="77"/>
      <c r="AW20" s="78"/>
      <c r="AX20" s="77"/>
      <c r="AY20" s="78"/>
      <c r="AZ20" s="79"/>
      <c r="BA20" s="80"/>
      <c r="BB20" s="77"/>
      <c r="BC20" s="78"/>
      <c r="BD20" s="77"/>
      <c r="BE20" s="78"/>
      <c r="BF20" s="79"/>
      <c r="BG20" s="80"/>
      <c r="BH20" s="81">
        <f t="shared" si="1"/>
        <v>8</v>
      </c>
      <c r="BI20" s="16"/>
      <c r="BJ20" s="16">
        <f>BH20</f>
        <v>8</v>
      </c>
      <c r="BK20" s="16"/>
      <c r="BL20" s="1"/>
      <c r="BM20" s="1"/>
      <c r="BN20" s="1"/>
      <c r="BO20" s="1"/>
      <c r="BP20" s="1"/>
      <c r="BQ20" s="1"/>
      <c r="BR20" s="1"/>
      <c r="BS20" s="1"/>
    </row>
    <row r="21" spans="1:71" ht="11.25" customHeight="1" x14ac:dyDescent="0.2">
      <c r="A21" s="8">
        <f>IF(BH21&gt;0,COUNT($BH$9:BH21),#NAME?)</f>
        <v>13</v>
      </c>
      <c r="B21" s="11" t="s">
        <v>1</v>
      </c>
      <c r="C21" s="12" t="s">
        <v>10</v>
      </c>
      <c r="D21" s="68"/>
      <c r="E21" s="66"/>
      <c r="F21" s="69">
        <v>1</v>
      </c>
      <c r="G21" s="66">
        <v>1</v>
      </c>
      <c r="H21" s="69"/>
      <c r="I21" s="66"/>
      <c r="J21" s="69">
        <v>1</v>
      </c>
      <c r="K21" s="66">
        <v>1</v>
      </c>
      <c r="L21" s="69"/>
      <c r="M21" s="66"/>
      <c r="N21" s="69"/>
      <c r="O21" s="66"/>
      <c r="P21" s="69"/>
      <c r="Q21" s="66"/>
      <c r="R21" s="69"/>
      <c r="S21" s="66"/>
      <c r="T21" s="70"/>
      <c r="U21" s="71"/>
      <c r="V21" s="72"/>
      <c r="W21" s="73"/>
      <c r="X21" s="72"/>
      <c r="Y21" s="73"/>
      <c r="Z21" s="69"/>
      <c r="AA21" s="66"/>
      <c r="AB21" s="69"/>
      <c r="AC21" s="66"/>
      <c r="AD21" s="68"/>
      <c r="AE21" s="74"/>
      <c r="AF21" s="70"/>
      <c r="AG21" s="71"/>
      <c r="AH21" s="72"/>
      <c r="AI21" s="73"/>
      <c r="AJ21" s="72"/>
      <c r="AK21" s="73"/>
      <c r="AL21" s="75"/>
      <c r="AM21" s="76"/>
      <c r="AN21" s="75"/>
      <c r="AO21" s="76"/>
      <c r="AP21" s="77"/>
      <c r="AQ21" s="78"/>
      <c r="AR21" s="77"/>
      <c r="AS21" s="78"/>
      <c r="AT21" s="77">
        <v>1</v>
      </c>
      <c r="AU21" s="78">
        <v>1</v>
      </c>
      <c r="AV21" s="77">
        <v>1</v>
      </c>
      <c r="AW21" s="78">
        <v>1</v>
      </c>
      <c r="AX21" s="77"/>
      <c r="AY21" s="78"/>
      <c r="AZ21" s="79"/>
      <c r="BA21" s="80"/>
      <c r="BB21" s="77"/>
      <c r="BC21" s="78"/>
      <c r="BD21" s="77"/>
      <c r="BE21" s="78"/>
      <c r="BF21" s="79"/>
      <c r="BG21" s="80"/>
      <c r="BH21" s="81">
        <f t="shared" si="1"/>
        <v>8</v>
      </c>
      <c r="BI21" s="16">
        <f>BH21</f>
        <v>8</v>
      </c>
      <c r="BJ21" s="16"/>
      <c r="BK21" s="16"/>
      <c r="BL21" s="1"/>
      <c r="BM21" s="1"/>
      <c r="BN21" s="1"/>
      <c r="BO21" s="1"/>
      <c r="BP21" s="1"/>
      <c r="BQ21" s="1"/>
      <c r="BR21" s="1"/>
      <c r="BS21" s="1"/>
    </row>
    <row r="22" spans="1:71" ht="11.25" customHeight="1" x14ac:dyDescent="0.2">
      <c r="A22" s="8">
        <f>IF(BH22&gt;0,COUNT($BH$9:BH22),#NAME?)</f>
        <v>14</v>
      </c>
      <c r="B22" s="11" t="s">
        <v>85</v>
      </c>
      <c r="C22" s="12" t="s">
        <v>86</v>
      </c>
      <c r="D22" s="68"/>
      <c r="E22" s="66"/>
      <c r="F22" s="69"/>
      <c r="G22" s="66"/>
      <c r="H22" s="69"/>
      <c r="I22" s="66"/>
      <c r="J22" s="69"/>
      <c r="K22" s="66"/>
      <c r="L22" s="69"/>
      <c r="M22" s="66"/>
      <c r="N22" s="69"/>
      <c r="O22" s="66"/>
      <c r="P22" s="69"/>
      <c r="Q22" s="66"/>
      <c r="R22" s="69"/>
      <c r="S22" s="66"/>
      <c r="T22" s="70"/>
      <c r="U22" s="71"/>
      <c r="V22" s="72"/>
      <c r="W22" s="73"/>
      <c r="X22" s="72"/>
      <c r="Y22" s="73"/>
      <c r="Z22" s="69"/>
      <c r="AA22" s="66"/>
      <c r="AB22" s="69"/>
      <c r="AC22" s="66"/>
      <c r="AD22" s="68"/>
      <c r="AE22" s="74"/>
      <c r="AF22" s="70"/>
      <c r="AG22" s="71"/>
      <c r="AH22" s="72"/>
      <c r="AI22" s="73"/>
      <c r="AJ22" s="72"/>
      <c r="AK22" s="73"/>
      <c r="AL22" s="75"/>
      <c r="AM22" s="76"/>
      <c r="AN22" s="75"/>
      <c r="AO22" s="76"/>
      <c r="AP22" s="77"/>
      <c r="AQ22" s="78"/>
      <c r="AR22" s="77"/>
      <c r="AS22" s="78"/>
      <c r="AT22" s="77"/>
      <c r="AU22" s="78"/>
      <c r="AV22" s="77">
        <v>1</v>
      </c>
      <c r="AW22" s="78">
        <v>1</v>
      </c>
      <c r="AX22" s="77"/>
      <c r="AY22" s="78"/>
      <c r="AZ22" s="79">
        <v>1</v>
      </c>
      <c r="BA22" s="80">
        <v>1</v>
      </c>
      <c r="BB22" s="77"/>
      <c r="BC22" s="78"/>
      <c r="BD22" s="77"/>
      <c r="BE22" s="78"/>
      <c r="BF22" s="79"/>
      <c r="BG22" s="80"/>
      <c r="BH22" s="81">
        <f t="shared" si="1"/>
        <v>4</v>
      </c>
      <c r="BI22" s="16">
        <f>BH22</f>
        <v>4</v>
      </c>
      <c r="BJ22" s="16"/>
      <c r="BK22" s="16"/>
      <c r="BL22" s="1"/>
      <c r="BM22" s="1"/>
      <c r="BN22" s="1"/>
      <c r="BO22" s="1"/>
      <c r="BP22" s="1"/>
      <c r="BQ22" s="1"/>
      <c r="BR22" s="1"/>
      <c r="BS22" s="1"/>
    </row>
    <row r="23" spans="1:71" ht="11.25" customHeight="1" x14ac:dyDescent="0.2">
      <c r="A23" s="8">
        <f>IF(BH23&gt;0,COUNT($BH$9:BH23),#NAME?)</f>
        <v>15</v>
      </c>
      <c r="B23" s="11" t="s">
        <v>78</v>
      </c>
      <c r="C23" s="12" t="s">
        <v>79</v>
      </c>
      <c r="D23" s="68"/>
      <c r="E23" s="66"/>
      <c r="F23" s="69"/>
      <c r="G23" s="66"/>
      <c r="H23" s="69"/>
      <c r="I23" s="66"/>
      <c r="J23" s="69"/>
      <c r="K23" s="66"/>
      <c r="L23" s="69"/>
      <c r="M23" s="66"/>
      <c r="N23" s="69"/>
      <c r="O23" s="66"/>
      <c r="P23" s="69"/>
      <c r="Q23" s="66"/>
      <c r="R23" s="69"/>
      <c r="S23" s="66"/>
      <c r="T23" s="70"/>
      <c r="U23" s="71"/>
      <c r="V23" s="72"/>
      <c r="W23" s="73"/>
      <c r="X23" s="72"/>
      <c r="Y23" s="73"/>
      <c r="Z23" s="69"/>
      <c r="AA23" s="66"/>
      <c r="AB23" s="69"/>
      <c r="AC23" s="66"/>
      <c r="AD23" s="68"/>
      <c r="AE23" s="74"/>
      <c r="AF23" s="70"/>
      <c r="AG23" s="71"/>
      <c r="AH23" s="72"/>
      <c r="AI23" s="73"/>
      <c r="AJ23" s="72"/>
      <c r="AK23" s="73"/>
      <c r="AL23" s="75"/>
      <c r="AM23" s="76"/>
      <c r="AN23" s="75"/>
      <c r="AO23" s="76"/>
      <c r="AP23" s="77"/>
      <c r="AQ23" s="78"/>
      <c r="AR23" s="77"/>
      <c r="AS23" s="78"/>
      <c r="AT23" s="77">
        <v>1</v>
      </c>
      <c r="AU23" s="78">
        <v>1</v>
      </c>
      <c r="AV23" s="77">
        <v>1</v>
      </c>
      <c r="AW23" s="78">
        <v>1</v>
      </c>
      <c r="AX23" s="77"/>
      <c r="AY23" s="78"/>
      <c r="AZ23" s="79"/>
      <c r="BA23" s="80"/>
      <c r="BB23" s="77"/>
      <c r="BC23" s="78"/>
      <c r="BD23" s="77"/>
      <c r="BE23" s="78"/>
      <c r="BF23" s="79"/>
      <c r="BG23" s="80"/>
      <c r="BH23" s="81">
        <f t="shared" si="1"/>
        <v>4</v>
      </c>
      <c r="BI23" s="16">
        <f>BH23</f>
        <v>4</v>
      </c>
      <c r="BJ23" s="16"/>
      <c r="BK23" s="16"/>
      <c r="BL23" s="1"/>
      <c r="BM23" s="1"/>
      <c r="BN23" s="1"/>
      <c r="BO23" s="1"/>
      <c r="BP23" s="1"/>
      <c r="BQ23" s="1"/>
      <c r="BR23" s="1"/>
      <c r="BS23" s="1"/>
    </row>
    <row r="24" spans="1:71" ht="11.25" customHeight="1" x14ac:dyDescent="0.2">
      <c r="A24" s="8">
        <f>IF(BH24&gt;0,COUNT($BH$9:BH24),#NAME?)</f>
        <v>16</v>
      </c>
      <c r="B24" s="11" t="s">
        <v>26</v>
      </c>
      <c r="C24" s="12" t="s">
        <v>27</v>
      </c>
      <c r="D24" s="68"/>
      <c r="E24" s="66"/>
      <c r="F24" s="69"/>
      <c r="G24" s="66"/>
      <c r="H24" s="69"/>
      <c r="I24" s="66"/>
      <c r="J24" s="69"/>
      <c r="K24" s="66"/>
      <c r="L24" s="69"/>
      <c r="M24" s="66"/>
      <c r="N24" s="69"/>
      <c r="O24" s="66"/>
      <c r="P24" s="69"/>
      <c r="Q24" s="66"/>
      <c r="R24" s="69"/>
      <c r="S24" s="66"/>
      <c r="T24" s="70"/>
      <c r="U24" s="71"/>
      <c r="V24" s="72">
        <v>1</v>
      </c>
      <c r="W24" s="73">
        <v>1</v>
      </c>
      <c r="X24" s="72"/>
      <c r="Y24" s="73"/>
      <c r="Z24" s="69">
        <v>1</v>
      </c>
      <c r="AA24" s="66">
        <v>1</v>
      </c>
      <c r="AB24" s="69"/>
      <c r="AC24" s="66"/>
      <c r="AD24" s="68"/>
      <c r="AE24" s="74"/>
      <c r="AF24" s="70"/>
      <c r="AG24" s="71"/>
      <c r="AH24" s="72"/>
      <c r="AI24" s="73"/>
      <c r="AJ24" s="72"/>
      <c r="AK24" s="73"/>
      <c r="AL24" s="75"/>
      <c r="AM24" s="76"/>
      <c r="AN24" s="75"/>
      <c r="AO24" s="76"/>
      <c r="AP24" s="77"/>
      <c r="AQ24" s="78"/>
      <c r="AR24" s="77"/>
      <c r="AS24" s="78"/>
      <c r="AT24" s="77"/>
      <c r="AU24" s="78"/>
      <c r="AV24" s="77"/>
      <c r="AW24" s="78"/>
      <c r="AX24" s="77"/>
      <c r="AY24" s="78"/>
      <c r="AZ24" s="79"/>
      <c r="BA24" s="80"/>
      <c r="BB24" s="77"/>
      <c r="BC24" s="78"/>
      <c r="BD24" s="77"/>
      <c r="BE24" s="78"/>
      <c r="BF24" s="79"/>
      <c r="BG24" s="80"/>
      <c r="BH24" s="81">
        <f t="shared" si="1"/>
        <v>4</v>
      </c>
      <c r="BI24" s="16">
        <f>BH24</f>
        <v>4</v>
      </c>
      <c r="BJ24" s="16"/>
      <c r="BK24" s="16"/>
      <c r="BL24" s="1"/>
      <c r="BM24" s="1"/>
      <c r="BN24" s="1"/>
      <c r="BO24" s="1"/>
      <c r="BP24" s="1"/>
      <c r="BQ24" s="1"/>
      <c r="BR24" s="1"/>
      <c r="BS24" s="1"/>
    </row>
    <row r="25" spans="1:71" ht="11.25" customHeight="1" x14ac:dyDescent="0.2">
      <c r="A25" s="8">
        <f>IF(BH25&gt;0,COUNT($BH$9:BH25),#NAME?)</f>
        <v>17</v>
      </c>
      <c r="B25" s="11" t="s">
        <v>88</v>
      </c>
      <c r="C25" s="12" t="s">
        <v>89</v>
      </c>
      <c r="D25" s="68"/>
      <c r="E25" s="66"/>
      <c r="F25" s="69"/>
      <c r="G25" s="66"/>
      <c r="H25" s="69"/>
      <c r="I25" s="66"/>
      <c r="J25" s="69"/>
      <c r="K25" s="66"/>
      <c r="L25" s="69"/>
      <c r="M25" s="66"/>
      <c r="N25" s="69"/>
      <c r="O25" s="66"/>
      <c r="P25" s="69"/>
      <c r="Q25" s="66"/>
      <c r="R25" s="69"/>
      <c r="S25" s="66"/>
      <c r="T25" s="70"/>
      <c r="U25" s="71"/>
      <c r="V25" s="72"/>
      <c r="W25" s="73"/>
      <c r="X25" s="72"/>
      <c r="Y25" s="73"/>
      <c r="Z25" s="69"/>
      <c r="AA25" s="66"/>
      <c r="AB25" s="69"/>
      <c r="AC25" s="66"/>
      <c r="AD25" s="68"/>
      <c r="AE25" s="74"/>
      <c r="AF25" s="70"/>
      <c r="AG25" s="71"/>
      <c r="AH25" s="72"/>
      <c r="AI25" s="73"/>
      <c r="AJ25" s="72"/>
      <c r="AK25" s="73"/>
      <c r="AL25" s="75"/>
      <c r="AM25" s="76"/>
      <c r="AN25" s="75"/>
      <c r="AO25" s="76"/>
      <c r="AP25" s="77"/>
      <c r="AQ25" s="78"/>
      <c r="AR25" s="77"/>
      <c r="AS25" s="78"/>
      <c r="AT25" s="77"/>
      <c r="AU25" s="78"/>
      <c r="AV25" s="77"/>
      <c r="AW25" s="78"/>
      <c r="AX25" s="77">
        <v>1</v>
      </c>
      <c r="AY25" s="78">
        <v>1</v>
      </c>
      <c r="AZ25" s="79">
        <v>1</v>
      </c>
      <c r="BA25" s="80">
        <v>1</v>
      </c>
      <c r="BB25" s="77"/>
      <c r="BC25" s="78"/>
      <c r="BD25" s="77"/>
      <c r="BE25" s="78"/>
      <c r="BF25" s="79">
        <v>1</v>
      </c>
      <c r="BG25" s="80"/>
      <c r="BH25" s="81">
        <f t="shared" si="1"/>
        <v>5</v>
      </c>
      <c r="BI25" s="16"/>
      <c r="BJ25" s="16">
        <f>BH25</f>
        <v>5</v>
      </c>
      <c r="BK25" s="16"/>
      <c r="BL25" s="1"/>
      <c r="BM25" s="1"/>
      <c r="BN25" s="1"/>
      <c r="BO25" s="1"/>
      <c r="BP25" s="1"/>
      <c r="BQ25" s="1"/>
      <c r="BR25" s="1"/>
      <c r="BS25" s="1"/>
    </row>
    <row r="26" spans="1:71" ht="11.25" customHeight="1" x14ac:dyDescent="0.2">
      <c r="A26" s="8">
        <f>IF(BH26&gt;0,COUNT($BH$9:BH26),#NAME?)</f>
        <v>18</v>
      </c>
      <c r="B26" s="11" t="s">
        <v>20</v>
      </c>
      <c r="C26" s="12" t="s">
        <v>21</v>
      </c>
      <c r="D26" s="68"/>
      <c r="E26" s="66"/>
      <c r="F26" s="69"/>
      <c r="G26" s="66"/>
      <c r="H26" s="69"/>
      <c r="I26" s="66"/>
      <c r="J26" s="69"/>
      <c r="K26" s="66"/>
      <c r="L26" s="69"/>
      <c r="M26" s="66"/>
      <c r="N26" s="69"/>
      <c r="O26" s="66"/>
      <c r="P26" s="69"/>
      <c r="Q26" s="66"/>
      <c r="R26" s="69">
        <v>1</v>
      </c>
      <c r="S26" s="66">
        <v>1</v>
      </c>
      <c r="T26" s="70"/>
      <c r="U26" s="71"/>
      <c r="V26" s="72"/>
      <c r="W26" s="73"/>
      <c r="X26" s="72"/>
      <c r="Y26" s="73"/>
      <c r="Z26" s="69"/>
      <c r="AA26" s="66"/>
      <c r="AB26" s="69"/>
      <c r="AC26" s="66"/>
      <c r="AD26" s="68"/>
      <c r="AE26" s="74"/>
      <c r="AF26" s="70"/>
      <c r="AG26" s="71"/>
      <c r="AH26" s="72"/>
      <c r="AI26" s="73">
        <v>1</v>
      </c>
      <c r="AJ26" s="72"/>
      <c r="AK26" s="73"/>
      <c r="AL26" s="75"/>
      <c r="AM26" s="76">
        <v>1</v>
      </c>
      <c r="AN26" s="75"/>
      <c r="AO26" s="76"/>
      <c r="AP26" s="77"/>
      <c r="AQ26" s="78"/>
      <c r="AR26" s="77"/>
      <c r="AS26" s="78"/>
      <c r="AT26" s="77"/>
      <c r="AU26" s="78"/>
      <c r="AV26" s="77"/>
      <c r="AW26" s="78"/>
      <c r="AX26" s="77"/>
      <c r="AY26" s="78"/>
      <c r="AZ26" s="79"/>
      <c r="BA26" s="80"/>
      <c r="BB26" s="77"/>
      <c r="BC26" s="78"/>
      <c r="BD26" s="77"/>
      <c r="BE26" s="78"/>
      <c r="BF26" s="79"/>
      <c r="BG26" s="80"/>
      <c r="BH26" s="81">
        <f t="shared" si="1"/>
        <v>4</v>
      </c>
      <c r="BI26" s="16"/>
      <c r="BJ26" s="16">
        <f>BH26</f>
        <v>4</v>
      </c>
      <c r="BK26" s="16"/>
      <c r="BL26" s="1"/>
      <c r="BM26" s="1"/>
      <c r="BN26" s="1"/>
      <c r="BO26" s="1"/>
      <c r="BP26" s="1"/>
      <c r="BQ26" s="1"/>
      <c r="BR26" s="1"/>
      <c r="BS26" s="1"/>
    </row>
    <row r="27" spans="1:71" ht="11.25" customHeight="1" x14ac:dyDescent="0.2">
      <c r="A27" s="8">
        <f>IF(BH27&gt;0,COUNT($BH$9:BH27),#NAME?)</f>
        <v>19</v>
      </c>
      <c r="B27" s="11" t="s">
        <v>82</v>
      </c>
      <c r="C27" s="12" t="s">
        <v>83</v>
      </c>
      <c r="D27" s="68"/>
      <c r="E27" s="66"/>
      <c r="F27" s="69"/>
      <c r="G27" s="66"/>
      <c r="H27" s="69"/>
      <c r="I27" s="66"/>
      <c r="J27" s="69"/>
      <c r="K27" s="66"/>
      <c r="L27" s="69"/>
      <c r="M27" s="66"/>
      <c r="N27" s="69"/>
      <c r="O27" s="66"/>
      <c r="P27" s="69"/>
      <c r="Q27" s="66"/>
      <c r="R27" s="69"/>
      <c r="S27" s="66"/>
      <c r="T27" s="70"/>
      <c r="U27" s="71"/>
      <c r="V27" s="72"/>
      <c r="W27" s="73"/>
      <c r="X27" s="72"/>
      <c r="Y27" s="73"/>
      <c r="Z27" s="69"/>
      <c r="AA27" s="66"/>
      <c r="AB27" s="69"/>
      <c r="AC27" s="66"/>
      <c r="AD27" s="68"/>
      <c r="AE27" s="74"/>
      <c r="AF27" s="70"/>
      <c r="AG27" s="71"/>
      <c r="AH27" s="72"/>
      <c r="AI27" s="73"/>
      <c r="AJ27" s="72"/>
      <c r="AK27" s="73"/>
      <c r="AL27" s="75"/>
      <c r="AM27" s="76"/>
      <c r="AN27" s="75"/>
      <c r="AO27" s="76"/>
      <c r="AP27" s="77"/>
      <c r="AQ27" s="78"/>
      <c r="AR27" s="77"/>
      <c r="AS27" s="78"/>
      <c r="AT27" s="77">
        <v>1</v>
      </c>
      <c r="AU27" s="78"/>
      <c r="AV27" s="77"/>
      <c r="AW27" s="78"/>
      <c r="AX27" s="77">
        <v>1</v>
      </c>
      <c r="AY27" s="78">
        <v>1</v>
      </c>
      <c r="AZ27" s="79"/>
      <c r="BA27" s="80"/>
      <c r="BB27" s="77">
        <v>1</v>
      </c>
      <c r="BC27" s="78"/>
      <c r="BD27" s="77"/>
      <c r="BE27" s="78"/>
      <c r="BF27" s="79">
        <v>1</v>
      </c>
      <c r="BG27" s="80"/>
      <c r="BH27" s="81">
        <f t="shared" si="1"/>
        <v>5</v>
      </c>
      <c r="BI27" s="16"/>
      <c r="BJ27" s="16">
        <f>BH27</f>
        <v>5</v>
      </c>
      <c r="BK27" s="16"/>
      <c r="BL27" s="1"/>
      <c r="BM27" s="1"/>
      <c r="BN27" s="1"/>
      <c r="BO27" s="1"/>
      <c r="BP27" s="1"/>
      <c r="BQ27" s="1"/>
      <c r="BR27" s="1"/>
      <c r="BS27" s="1"/>
    </row>
    <row r="28" spans="1:71" ht="11.25" customHeight="1" x14ac:dyDescent="0.2">
      <c r="A28" s="8">
        <f>IF(BH28&gt;0,COUNT($BH$9:BH28),#NAME?)</f>
        <v>20</v>
      </c>
      <c r="B28" s="11" t="s">
        <v>67</v>
      </c>
      <c r="C28" s="12" t="s">
        <v>68</v>
      </c>
      <c r="D28" s="68"/>
      <c r="E28" s="66"/>
      <c r="F28" s="69"/>
      <c r="G28" s="66"/>
      <c r="H28" s="69"/>
      <c r="I28" s="66"/>
      <c r="J28" s="69"/>
      <c r="K28" s="66"/>
      <c r="L28" s="69"/>
      <c r="M28" s="66"/>
      <c r="N28" s="69"/>
      <c r="O28" s="66"/>
      <c r="P28" s="69"/>
      <c r="Q28" s="66"/>
      <c r="R28" s="69"/>
      <c r="S28" s="66"/>
      <c r="T28" s="70"/>
      <c r="U28" s="71"/>
      <c r="V28" s="72"/>
      <c r="W28" s="73"/>
      <c r="X28" s="72"/>
      <c r="Y28" s="73"/>
      <c r="Z28" s="69"/>
      <c r="AA28" s="66"/>
      <c r="AB28" s="69"/>
      <c r="AC28" s="66"/>
      <c r="AD28" s="68"/>
      <c r="AE28" s="74"/>
      <c r="AF28" s="70"/>
      <c r="AG28" s="71"/>
      <c r="AH28" s="72"/>
      <c r="AI28" s="73"/>
      <c r="AJ28" s="72"/>
      <c r="AK28" s="73"/>
      <c r="AL28" s="75"/>
      <c r="AM28" s="76"/>
      <c r="AN28" s="75">
        <v>1</v>
      </c>
      <c r="AO28" s="76"/>
      <c r="AP28" s="77"/>
      <c r="AQ28" s="78"/>
      <c r="AR28" s="77">
        <v>1</v>
      </c>
      <c r="AS28" s="78">
        <v>1</v>
      </c>
      <c r="AT28" s="77"/>
      <c r="AU28" s="78"/>
      <c r="AV28" s="77"/>
      <c r="AW28" s="78"/>
      <c r="AX28" s="77"/>
      <c r="AY28" s="78"/>
      <c r="AZ28" s="79"/>
      <c r="BA28" s="80"/>
      <c r="BB28" s="77"/>
      <c r="BC28" s="78"/>
      <c r="BD28" s="77"/>
      <c r="BE28" s="78"/>
      <c r="BF28" s="79"/>
      <c r="BG28" s="80"/>
      <c r="BH28" s="81">
        <f t="shared" si="1"/>
        <v>3</v>
      </c>
      <c r="BI28" s="16">
        <f>BH28</f>
        <v>3</v>
      </c>
      <c r="BJ28" s="16"/>
      <c r="BK28" s="16"/>
      <c r="BL28" s="1"/>
      <c r="BM28" s="1"/>
      <c r="BN28" s="1"/>
      <c r="BO28" s="1"/>
      <c r="BP28" s="1"/>
      <c r="BQ28" s="1"/>
      <c r="BR28" s="1"/>
      <c r="BS28" s="1"/>
    </row>
    <row r="29" spans="1:71" ht="11.25" customHeight="1" x14ac:dyDescent="0.2">
      <c r="A29" s="8">
        <f>IF(BH29&gt;0,COUNT($BH$9:BH29),#NAME?)</f>
        <v>21</v>
      </c>
      <c r="B29" s="11" t="s">
        <v>35</v>
      </c>
      <c r="C29" s="12" t="s">
        <v>2</v>
      </c>
      <c r="D29" s="68"/>
      <c r="E29" s="66"/>
      <c r="F29" s="69"/>
      <c r="G29" s="66"/>
      <c r="H29" s="69"/>
      <c r="I29" s="66"/>
      <c r="J29" s="69"/>
      <c r="K29" s="66"/>
      <c r="L29" s="69"/>
      <c r="M29" s="66"/>
      <c r="N29" s="69"/>
      <c r="O29" s="66"/>
      <c r="P29" s="69"/>
      <c r="Q29" s="66"/>
      <c r="R29" s="69"/>
      <c r="S29" s="66"/>
      <c r="T29" s="70"/>
      <c r="U29" s="71"/>
      <c r="V29" s="72"/>
      <c r="W29" s="73"/>
      <c r="X29" s="72">
        <v>1</v>
      </c>
      <c r="Y29" s="73">
        <v>1</v>
      </c>
      <c r="Z29" s="69"/>
      <c r="AA29" s="66"/>
      <c r="AB29" s="69"/>
      <c r="AC29" s="66"/>
      <c r="AD29" s="68"/>
      <c r="AE29" s="74"/>
      <c r="AF29" s="70"/>
      <c r="AG29" s="71"/>
      <c r="AH29" s="72"/>
      <c r="AI29" s="73"/>
      <c r="AJ29" s="72"/>
      <c r="AK29" s="73"/>
      <c r="AL29" s="75"/>
      <c r="AM29" s="76"/>
      <c r="AN29" s="75"/>
      <c r="AO29" s="76"/>
      <c r="AP29" s="77"/>
      <c r="AQ29" s="78"/>
      <c r="AR29" s="77"/>
      <c r="AS29" s="78"/>
      <c r="AT29" s="77"/>
      <c r="AU29" s="78"/>
      <c r="AV29" s="77"/>
      <c r="AW29" s="78"/>
      <c r="AX29" s="77"/>
      <c r="AY29" s="78"/>
      <c r="AZ29" s="79"/>
      <c r="BA29" s="80"/>
      <c r="BB29" s="77"/>
      <c r="BC29" s="78"/>
      <c r="BD29" s="77"/>
      <c r="BE29" s="78"/>
      <c r="BF29" s="79"/>
      <c r="BG29" s="80"/>
      <c r="BH29" s="81">
        <f t="shared" si="1"/>
        <v>2</v>
      </c>
      <c r="BI29" s="16">
        <f>BH29</f>
        <v>2</v>
      </c>
      <c r="BJ29" s="16"/>
      <c r="BK29" s="16"/>
      <c r="BL29" s="1"/>
      <c r="BM29" s="1"/>
      <c r="BN29" s="1"/>
      <c r="BO29" s="1"/>
      <c r="BP29" s="1"/>
      <c r="BQ29" s="1"/>
      <c r="BR29" s="1"/>
      <c r="BS29" s="1"/>
    </row>
    <row r="30" spans="1:71" ht="11.25" customHeight="1" x14ac:dyDescent="0.2">
      <c r="A30" s="8">
        <f>IF(BH30&gt;0,COUNT($BH$9:BH30),#NAME?)</f>
        <v>22</v>
      </c>
      <c r="B30" s="11" t="s">
        <v>22</v>
      </c>
      <c r="C30" s="12" t="s">
        <v>23</v>
      </c>
      <c r="D30" s="68"/>
      <c r="E30" s="66"/>
      <c r="F30" s="69"/>
      <c r="G30" s="66"/>
      <c r="H30" s="69"/>
      <c r="I30" s="66"/>
      <c r="J30" s="69"/>
      <c r="K30" s="66"/>
      <c r="L30" s="69"/>
      <c r="M30" s="66"/>
      <c r="N30" s="69"/>
      <c r="O30" s="66"/>
      <c r="P30" s="69"/>
      <c r="Q30" s="66"/>
      <c r="R30" s="69">
        <v>1</v>
      </c>
      <c r="S30" s="66">
        <v>1</v>
      </c>
      <c r="T30" s="70"/>
      <c r="U30" s="71"/>
      <c r="V30" s="72"/>
      <c r="W30" s="73"/>
      <c r="X30" s="72"/>
      <c r="Y30" s="73"/>
      <c r="Z30" s="69"/>
      <c r="AA30" s="66"/>
      <c r="AB30" s="69"/>
      <c r="AC30" s="66"/>
      <c r="AD30" s="68"/>
      <c r="AE30" s="74"/>
      <c r="AF30" s="70"/>
      <c r="AG30" s="71"/>
      <c r="AH30" s="72"/>
      <c r="AI30" s="73"/>
      <c r="AJ30" s="72"/>
      <c r="AK30" s="73"/>
      <c r="AL30" s="75"/>
      <c r="AM30" s="76"/>
      <c r="AN30" s="75"/>
      <c r="AO30" s="76"/>
      <c r="AP30" s="77"/>
      <c r="AQ30" s="78"/>
      <c r="AR30" s="77"/>
      <c r="AS30" s="78"/>
      <c r="AT30" s="77"/>
      <c r="AU30" s="78"/>
      <c r="AV30" s="77"/>
      <c r="AW30" s="78"/>
      <c r="AX30" s="77"/>
      <c r="AY30" s="78"/>
      <c r="AZ30" s="79"/>
      <c r="BA30" s="80"/>
      <c r="BB30" s="77"/>
      <c r="BC30" s="78"/>
      <c r="BD30" s="77"/>
      <c r="BE30" s="78"/>
      <c r="BF30" s="79"/>
      <c r="BG30" s="80"/>
      <c r="BH30" s="81">
        <f t="shared" si="1"/>
        <v>2</v>
      </c>
      <c r="BI30" s="16">
        <f>BH30</f>
        <v>2</v>
      </c>
      <c r="BJ30" s="16"/>
      <c r="BK30" s="16"/>
      <c r="BL30" s="1"/>
      <c r="BM30" s="1"/>
      <c r="BN30" s="1"/>
      <c r="BO30" s="1"/>
      <c r="BP30" s="1"/>
      <c r="BQ30" s="1"/>
      <c r="BR30" s="1"/>
      <c r="BS30" s="1"/>
    </row>
    <row r="31" spans="1:71" ht="11.25" customHeight="1" x14ac:dyDescent="0.2">
      <c r="A31" s="8">
        <f>IF(BH31&gt;0,COUNT($BH$9:BH31),#NAME?)</f>
        <v>23</v>
      </c>
      <c r="B31" s="11" t="s">
        <v>98</v>
      </c>
      <c r="C31" s="12" t="s">
        <v>99</v>
      </c>
      <c r="D31" s="68"/>
      <c r="E31" s="66"/>
      <c r="F31" s="69"/>
      <c r="G31" s="66"/>
      <c r="H31" s="69"/>
      <c r="I31" s="66"/>
      <c r="J31" s="69"/>
      <c r="K31" s="66"/>
      <c r="L31" s="69"/>
      <c r="M31" s="66"/>
      <c r="N31" s="69"/>
      <c r="O31" s="66"/>
      <c r="P31" s="69"/>
      <c r="Q31" s="66"/>
      <c r="R31" s="69"/>
      <c r="S31" s="66"/>
      <c r="T31" s="70"/>
      <c r="U31" s="71"/>
      <c r="V31" s="72"/>
      <c r="W31" s="73"/>
      <c r="X31" s="72"/>
      <c r="Y31" s="73"/>
      <c r="Z31" s="69"/>
      <c r="AA31" s="66"/>
      <c r="AB31" s="69"/>
      <c r="AC31" s="66"/>
      <c r="AD31" s="68"/>
      <c r="AE31" s="74"/>
      <c r="AF31" s="70"/>
      <c r="AG31" s="71"/>
      <c r="AH31" s="72"/>
      <c r="AI31" s="73"/>
      <c r="AJ31" s="72"/>
      <c r="AK31" s="73"/>
      <c r="AL31" s="75"/>
      <c r="AM31" s="76"/>
      <c r="AN31" s="75"/>
      <c r="AO31" s="76"/>
      <c r="AP31" s="77"/>
      <c r="AQ31" s="78"/>
      <c r="AR31" s="77"/>
      <c r="AS31" s="78"/>
      <c r="AT31" s="77"/>
      <c r="AU31" s="78"/>
      <c r="AV31" s="77"/>
      <c r="AW31" s="78"/>
      <c r="AX31" s="77"/>
      <c r="AY31" s="78"/>
      <c r="AZ31" s="79"/>
      <c r="BA31" s="80"/>
      <c r="BB31" s="77">
        <v>1</v>
      </c>
      <c r="BC31" s="78">
        <v>1</v>
      </c>
      <c r="BD31" s="77"/>
      <c r="BE31" s="78"/>
      <c r="BF31" s="79">
        <v>1</v>
      </c>
      <c r="BG31" s="80">
        <v>1</v>
      </c>
      <c r="BH31" s="81">
        <f t="shared" si="1"/>
        <v>4</v>
      </c>
      <c r="BI31" s="16">
        <f>BH31</f>
        <v>4</v>
      </c>
      <c r="BJ31" s="16"/>
      <c r="BK31" s="16"/>
      <c r="BL31" s="1"/>
      <c r="BM31" s="1"/>
      <c r="BN31" s="1"/>
      <c r="BO31" s="1"/>
      <c r="BP31" s="1"/>
      <c r="BQ31" s="1"/>
      <c r="BR31" s="1"/>
      <c r="BS31" s="1"/>
    </row>
    <row r="32" spans="1:71" ht="11.25" customHeight="1" x14ac:dyDescent="0.2">
      <c r="A32" s="8">
        <f>IF(BH32&gt;0,COUNT($BH$9:BH32),#NAME?)</f>
        <v>24</v>
      </c>
      <c r="B32" s="11" t="s">
        <v>102</v>
      </c>
      <c r="C32" s="12" t="s">
        <v>103</v>
      </c>
      <c r="D32" s="68"/>
      <c r="E32" s="66"/>
      <c r="F32" s="69"/>
      <c r="G32" s="66"/>
      <c r="H32" s="69"/>
      <c r="I32" s="66"/>
      <c r="J32" s="69"/>
      <c r="K32" s="66"/>
      <c r="L32" s="69"/>
      <c r="M32" s="66"/>
      <c r="N32" s="69"/>
      <c r="O32" s="66"/>
      <c r="P32" s="69"/>
      <c r="Q32" s="66"/>
      <c r="R32" s="69"/>
      <c r="S32" s="66"/>
      <c r="T32" s="70"/>
      <c r="U32" s="71"/>
      <c r="V32" s="72"/>
      <c r="W32" s="73"/>
      <c r="X32" s="72"/>
      <c r="Y32" s="73"/>
      <c r="Z32" s="69"/>
      <c r="AA32" s="66"/>
      <c r="AB32" s="69"/>
      <c r="AC32" s="66"/>
      <c r="AD32" s="68"/>
      <c r="AE32" s="74"/>
      <c r="AF32" s="70"/>
      <c r="AG32" s="71"/>
      <c r="AH32" s="72"/>
      <c r="AI32" s="73"/>
      <c r="AJ32" s="72"/>
      <c r="AK32" s="73"/>
      <c r="AL32" s="75"/>
      <c r="AM32" s="76"/>
      <c r="AN32" s="75"/>
      <c r="AO32" s="76"/>
      <c r="AP32" s="77"/>
      <c r="AQ32" s="78"/>
      <c r="AR32" s="77"/>
      <c r="AS32" s="78"/>
      <c r="AT32" s="77"/>
      <c r="AU32" s="78"/>
      <c r="AV32" s="77"/>
      <c r="AW32" s="78"/>
      <c r="AX32" s="77"/>
      <c r="AY32" s="78"/>
      <c r="AZ32" s="79"/>
      <c r="BA32" s="80"/>
      <c r="BB32" s="77"/>
      <c r="BC32" s="78"/>
      <c r="BD32" s="77">
        <v>1</v>
      </c>
      <c r="BE32" s="78">
        <v>1</v>
      </c>
      <c r="BF32" s="79"/>
      <c r="BG32" s="80"/>
      <c r="BH32" s="81">
        <f t="shared" si="1"/>
        <v>2</v>
      </c>
      <c r="BI32" s="16">
        <f>BH32</f>
        <v>2</v>
      </c>
      <c r="BJ32" s="16"/>
      <c r="BK32" s="16"/>
      <c r="BL32" s="1"/>
      <c r="BM32" s="1"/>
      <c r="BN32" s="1"/>
      <c r="BO32" s="1"/>
      <c r="BP32" s="1"/>
      <c r="BQ32" s="1"/>
      <c r="BR32" s="1"/>
      <c r="BS32" s="1"/>
    </row>
    <row r="33" spans="1:71" ht="11.25" customHeight="1" x14ac:dyDescent="0.2">
      <c r="A33" s="8">
        <f>IF(BH33&gt;0,COUNT($BH$9:BH33),#NAME?)</f>
        <v>25</v>
      </c>
      <c r="B33" s="11" t="s">
        <v>63</v>
      </c>
      <c r="C33" s="12" t="s">
        <v>64</v>
      </c>
      <c r="D33" s="68"/>
      <c r="E33" s="66"/>
      <c r="F33" s="69"/>
      <c r="G33" s="66"/>
      <c r="H33" s="69"/>
      <c r="I33" s="66"/>
      <c r="J33" s="69"/>
      <c r="K33" s="66"/>
      <c r="L33" s="69"/>
      <c r="M33" s="66"/>
      <c r="N33" s="69"/>
      <c r="O33" s="66"/>
      <c r="P33" s="69"/>
      <c r="Q33" s="66"/>
      <c r="R33" s="69"/>
      <c r="S33" s="66"/>
      <c r="T33" s="70"/>
      <c r="U33" s="71"/>
      <c r="V33" s="72"/>
      <c r="W33" s="73"/>
      <c r="X33" s="72"/>
      <c r="Y33" s="73"/>
      <c r="Z33" s="69"/>
      <c r="AA33" s="66"/>
      <c r="AB33" s="69"/>
      <c r="AC33" s="66"/>
      <c r="AD33" s="68"/>
      <c r="AE33" s="74"/>
      <c r="AF33" s="70"/>
      <c r="AG33" s="71"/>
      <c r="AH33" s="72"/>
      <c r="AI33" s="73"/>
      <c r="AJ33" s="72">
        <v>1</v>
      </c>
      <c r="AK33" s="73"/>
      <c r="AL33" s="75"/>
      <c r="AM33" s="76"/>
      <c r="AN33" s="75"/>
      <c r="AO33" s="76"/>
      <c r="AP33" s="77"/>
      <c r="AQ33" s="78"/>
      <c r="AR33" s="77"/>
      <c r="AS33" s="78"/>
      <c r="AT33" s="77"/>
      <c r="AU33" s="78"/>
      <c r="AV33" s="77"/>
      <c r="AW33" s="78"/>
      <c r="AX33" s="77"/>
      <c r="AY33" s="78"/>
      <c r="AZ33" s="79"/>
      <c r="BA33" s="80"/>
      <c r="BB33" s="77"/>
      <c r="BC33" s="78"/>
      <c r="BD33" s="77"/>
      <c r="BE33" s="78"/>
      <c r="BF33" s="79"/>
      <c r="BG33" s="80"/>
      <c r="BH33" s="81">
        <f t="shared" si="1"/>
        <v>1</v>
      </c>
      <c r="BI33" s="16"/>
      <c r="BJ33" s="16">
        <f>BH33</f>
        <v>1</v>
      </c>
      <c r="BK33" s="16"/>
      <c r="BL33" s="1"/>
      <c r="BM33" s="1"/>
      <c r="BN33" s="1"/>
      <c r="BO33" s="1"/>
      <c r="BP33" s="1"/>
      <c r="BQ33" s="1"/>
      <c r="BR33" s="1"/>
      <c r="BS33" s="1"/>
    </row>
    <row r="34" spans="1:71" ht="11.25" customHeight="1" x14ac:dyDescent="0.2">
      <c r="A34" s="8">
        <f>IF(BH34&gt;0,COUNT($BH$9:BH34),#NAME?)</f>
        <v>26</v>
      </c>
      <c r="B34" s="11" t="s">
        <v>92</v>
      </c>
      <c r="C34" s="12" t="s">
        <v>95</v>
      </c>
      <c r="D34" s="68"/>
      <c r="E34" s="66"/>
      <c r="F34" s="69"/>
      <c r="G34" s="66"/>
      <c r="H34" s="69"/>
      <c r="I34" s="66"/>
      <c r="J34" s="69"/>
      <c r="K34" s="66"/>
      <c r="L34" s="69"/>
      <c r="M34" s="66"/>
      <c r="N34" s="69"/>
      <c r="O34" s="66"/>
      <c r="P34" s="69"/>
      <c r="Q34" s="66"/>
      <c r="R34" s="69"/>
      <c r="S34" s="66"/>
      <c r="T34" s="70"/>
      <c r="U34" s="71"/>
      <c r="V34" s="72"/>
      <c r="W34" s="73"/>
      <c r="X34" s="72"/>
      <c r="Y34" s="73"/>
      <c r="Z34" s="69"/>
      <c r="AA34" s="66"/>
      <c r="AB34" s="69"/>
      <c r="AC34" s="66"/>
      <c r="AD34" s="68"/>
      <c r="AE34" s="74"/>
      <c r="AF34" s="70"/>
      <c r="AG34" s="71"/>
      <c r="AH34" s="72"/>
      <c r="AI34" s="73"/>
      <c r="AJ34" s="72"/>
      <c r="AK34" s="73"/>
      <c r="AL34" s="75"/>
      <c r="AM34" s="76"/>
      <c r="AN34" s="75"/>
      <c r="AO34" s="76"/>
      <c r="AP34" s="77"/>
      <c r="AQ34" s="78"/>
      <c r="AR34" s="77"/>
      <c r="AS34" s="78"/>
      <c r="AT34" s="77"/>
      <c r="AU34" s="78"/>
      <c r="AV34" s="77"/>
      <c r="AW34" s="78"/>
      <c r="AX34" s="77"/>
      <c r="AY34" s="78"/>
      <c r="AZ34" s="79">
        <v>1</v>
      </c>
      <c r="BA34" s="80"/>
      <c r="BB34" s="77"/>
      <c r="BC34" s="78"/>
      <c r="BD34" s="77"/>
      <c r="BE34" s="78"/>
      <c r="BF34" s="79"/>
      <c r="BG34" s="80"/>
      <c r="BH34" s="81">
        <f t="shared" si="1"/>
        <v>1</v>
      </c>
      <c r="BI34" s="16">
        <f>BH34</f>
        <v>1</v>
      </c>
      <c r="BJ34" s="16"/>
      <c r="BK34" s="16"/>
      <c r="BL34" s="1"/>
      <c r="BM34" s="1"/>
      <c r="BN34" s="1"/>
      <c r="BO34" s="1"/>
      <c r="BP34" s="1"/>
      <c r="BQ34" s="1"/>
      <c r="BR34" s="1"/>
      <c r="BS34" s="1"/>
    </row>
    <row r="35" spans="1:71" ht="11.25" customHeight="1" x14ac:dyDescent="0.2">
      <c r="A35" s="8">
        <f>IF(BH35&gt;0,COUNT($BH$9:BH35),#NAME?)</f>
        <v>27</v>
      </c>
      <c r="B35" s="11" t="s">
        <v>100</v>
      </c>
      <c r="C35" s="12" t="s">
        <v>101</v>
      </c>
      <c r="D35" s="68"/>
      <c r="E35" s="66"/>
      <c r="F35" s="69"/>
      <c r="G35" s="66"/>
      <c r="H35" s="69"/>
      <c r="I35" s="66"/>
      <c r="J35" s="69"/>
      <c r="K35" s="66"/>
      <c r="L35" s="69"/>
      <c r="M35" s="66"/>
      <c r="N35" s="69"/>
      <c r="O35" s="66"/>
      <c r="P35" s="69"/>
      <c r="Q35" s="66"/>
      <c r="R35" s="69"/>
      <c r="S35" s="66"/>
      <c r="T35" s="70"/>
      <c r="U35" s="71"/>
      <c r="V35" s="72"/>
      <c r="W35" s="73"/>
      <c r="X35" s="72"/>
      <c r="Y35" s="73"/>
      <c r="Z35" s="69"/>
      <c r="AA35" s="66"/>
      <c r="AB35" s="69"/>
      <c r="AC35" s="66"/>
      <c r="AD35" s="68"/>
      <c r="AE35" s="74"/>
      <c r="AF35" s="70"/>
      <c r="AG35" s="71"/>
      <c r="AH35" s="72"/>
      <c r="AI35" s="73"/>
      <c r="AJ35" s="72"/>
      <c r="AK35" s="73"/>
      <c r="AL35" s="75"/>
      <c r="AM35" s="76"/>
      <c r="AN35" s="75"/>
      <c r="AO35" s="76"/>
      <c r="AP35" s="77"/>
      <c r="AQ35" s="78"/>
      <c r="AR35" s="77"/>
      <c r="AS35" s="78"/>
      <c r="AT35" s="77"/>
      <c r="AU35" s="78"/>
      <c r="AV35" s="77"/>
      <c r="AW35" s="78"/>
      <c r="AX35" s="77"/>
      <c r="AY35" s="78"/>
      <c r="AZ35" s="79"/>
      <c r="BA35" s="80"/>
      <c r="BB35" s="77"/>
      <c r="BC35" s="78"/>
      <c r="BD35" s="77">
        <v>1</v>
      </c>
      <c r="BE35" s="78"/>
      <c r="BF35" s="79">
        <v>1</v>
      </c>
      <c r="BG35" s="80"/>
      <c r="BH35" s="81">
        <f t="shared" si="1"/>
        <v>2</v>
      </c>
      <c r="BI35" s="16"/>
      <c r="BJ35" s="16">
        <f>BH35</f>
        <v>2</v>
      </c>
      <c r="BK35" s="16"/>
      <c r="BL35" s="1"/>
      <c r="BM35" s="1"/>
      <c r="BN35" s="1"/>
      <c r="BO35" s="1"/>
      <c r="BP35" s="1"/>
      <c r="BQ35" s="1"/>
      <c r="BR35" s="1"/>
      <c r="BS35" s="1"/>
    </row>
    <row r="36" spans="1:71" ht="11.25" customHeight="1" thickBot="1" x14ac:dyDescent="0.25">
      <c r="A36" s="13">
        <f>IF(BH36&gt;0,COUNT($BH$9:BH36),#NAME?)</f>
        <v>28</v>
      </c>
      <c r="B36" s="14" t="s">
        <v>93</v>
      </c>
      <c r="C36" s="15" t="s">
        <v>94</v>
      </c>
      <c r="D36" s="82"/>
      <c r="E36" s="83"/>
      <c r="F36" s="84"/>
      <c r="G36" s="83"/>
      <c r="H36" s="84"/>
      <c r="I36" s="83"/>
      <c r="J36" s="84"/>
      <c r="K36" s="83"/>
      <c r="L36" s="84"/>
      <c r="M36" s="83"/>
      <c r="N36" s="84"/>
      <c r="O36" s="83"/>
      <c r="P36" s="84"/>
      <c r="Q36" s="83"/>
      <c r="R36" s="84"/>
      <c r="S36" s="83"/>
      <c r="T36" s="85"/>
      <c r="U36" s="86"/>
      <c r="V36" s="87"/>
      <c r="W36" s="88"/>
      <c r="X36" s="87"/>
      <c r="Y36" s="88"/>
      <c r="Z36" s="84"/>
      <c r="AA36" s="83"/>
      <c r="AB36" s="84"/>
      <c r="AC36" s="83"/>
      <c r="AD36" s="82"/>
      <c r="AE36" s="89"/>
      <c r="AF36" s="85"/>
      <c r="AG36" s="86"/>
      <c r="AH36" s="87"/>
      <c r="AI36" s="88"/>
      <c r="AJ36" s="87"/>
      <c r="AK36" s="88"/>
      <c r="AL36" s="90"/>
      <c r="AM36" s="91"/>
      <c r="AN36" s="90"/>
      <c r="AO36" s="91"/>
      <c r="AP36" s="92"/>
      <c r="AQ36" s="93"/>
      <c r="AR36" s="92"/>
      <c r="AS36" s="93"/>
      <c r="AT36" s="92"/>
      <c r="AU36" s="93"/>
      <c r="AV36" s="92"/>
      <c r="AW36" s="93"/>
      <c r="AX36" s="92"/>
      <c r="AY36" s="93"/>
      <c r="AZ36" s="94">
        <v>1</v>
      </c>
      <c r="BA36" s="95"/>
      <c r="BB36" s="92"/>
      <c r="BC36" s="93"/>
      <c r="BD36" s="92"/>
      <c r="BE36" s="93"/>
      <c r="BF36" s="94"/>
      <c r="BG36" s="95"/>
      <c r="BH36" s="96">
        <f t="shared" si="1"/>
        <v>1</v>
      </c>
      <c r="BI36" s="16">
        <f>BH36</f>
        <v>1</v>
      </c>
      <c r="BJ36" s="16"/>
      <c r="BK36" s="16"/>
      <c r="BL36" s="1"/>
      <c r="BM36" s="1"/>
      <c r="BN36" s="1"/>
      <c r="BO36" s="1"/>
      <c r="BP36" s="1"/>
      <c r="BQ36" s="1"/>
      <c r="BR36" s="1"/>
      <c r="BS36" s="1"/>
    </row>
    <row r="37" spans="1:71" s="58" customFormat="1" ht="9.75" customHeight="1" x14ac:dyDescent="0.2">
      <c r="A37" s="60"/>
      <c r="B37" s="61" t="s">
        <v>18</v>
      </c>
      <c r="C37" s="62" t="s">
        <v>19</v>
      </c>
      <c r="D37" s="97">
        <v>2</v>
      </c>
      <c r="E37" s="98">
        <v>2</v>
      </c>
      <c r="F37" s="99"/>
      <c r="G37" s="98"/>
      <c r="H37" s="99"/>
      <c r="I37" s="98"/>
      <c r="J37" s="99"/>
      <c r="K37" s="98"/>
      <c r="L37" s="99"/>
      <c r="M37" s="98"/>
      <c r="N37" s="99"/>
      <c r="O37" s="98"/>
      <c r="P37" s="99"/>
      <c r="Q37" s="98"/>
      <c r="R37" s="99"/>
      <c r="S37" s="98"/>
      <c r="T37" s="99"/>
      <c r="U37" s="98"/>
      <c r="V37" s="99"/>
      <c r="W37" s="98"/>
      <c r="X37" s="99"/>
      <c r="Y37" s="98"/>
      <c r="Z37" s="99"/>
      <c r="AA37" s="98"/>
      <c r="AB37" s="99"/>
      <c r="AC37" s="98"/>
      <c r="AD37" s="97"/>
      <c r="AE37" s="100"/>
      <c r="AF37" s="99"/>
      <c r="AG37" s="98"/>
      <c r="AH37" s="99"/>
      <c r="AI37" s="98"/>
      <c r="AJ37" s="99"/>
      <c r="AK37" s="98"/>
      <c r="AL37" s="99"/>
      <c r="AM37" s="98"/>
      <c r="AN37" s="99"/>
      <c r="AO37" s="98"/>
      <c r="AP37" s="99"/>
      <c r="AQ37" s="98"/>
      <c r="AR37" s="99"/>
      <c r="AS37" s="98"/>
      <c r="AT37" s="99"/>
      <c r="AU37" s="98"/>
      <c r="AV37" s="99"/>
      <c r="AW37" s="98"/>
      <c r="AX37" s="99"/>
      <c r="AY37" s="98"/>
      <c r="AZ37" s="97"/>
      <c r="BA37" s="100"/>
      <c r="BB37" s="99"/>
      <c r="BC37" s="98"/>
      <c r="BD37" s="99"/>
      <c r="BE37" s="98"/>
      <c r="BF37" s="97"/>
      <c r="BG37" s="100"/>
      <c r="BH37" s="101">
        <f t="shared" si="0"/>
        <v>4</v>
      </c>
      <c r="BI37" s="16">
        <f>BH37</f>
        <v>4</v>
      </c>
      <c r="BJ37" s="16"/>
      <c r="BK37" s="16"/>
      <c r="BL37" s="59"/>
      <c r="BM37" s="59"/>
      <c r="BN37" s="59"/>
      <c r="BO37" s="59"/>
      <c r="BP37" s="59"/>
      <c r="BQ37" s="59"/>
      <c r="BR37" s="59"/>
      <c r="BS37" s="59"/>
    </row>
    <row r="38" spans="1:71" s="58" customFormat="1" ht="9.75" customHeight="1" thickBot="1" x14ac:dyDescent="0.25">
      <c r="A38" s="63"/>
      <c r="B38" s="64" t="s">
        <v>36</v>
      </c>
      <c r="C38" s="65" t="s">
        <v>37</v>
      </c>
      <c r="D38" s="102"/>
      <c r="E38" s="103"/>
      <c r="F38" s="104"/>
      <c r="G38" s="103"/>
      <c r="H38" s="104"/>
      <c r="I38" s="103"/>
      <c r="J38" s="104"/>
      <c r="K38" s="103"/>
      <c r="L38" s="104"/>
      <c r="M38" s="103"/>
      <c r="N38" s="104"/>
      <c r="O38" s="103"/>
      <c r="P38" s="104"/>
      <c r="Q38" s="103"/>
      <c r="R38" s="104"/>
      <c r="S38" s="103"/>
      <c r="T38" s="104"/>
      <c r="U38" s="103"/>
      <c r="V38" s="104"/>
      <c r="W38" s="103"/>
      <c r="X38" s="104"/>
      <c r="Y38" s="103"/>
      <c r="Z38" s="104">
        <v>1</v>
      </c>
      <c r="AA38" s="103">
        <v>1</v>
      </c>
      <c r="AB38" s="104"/>
      <c r="AC38" s="103"/>
      <c r="AD38" s="102"/>
      <c r="AE38" s="105"/>
      <c r="AF38" s="104"/>
      <c r="AG38" s="103"/>
      <c r="AH38" s="104"/>
      <c r="AI38" s="103"/>
      <c r="AJ38" s="104"/>
      <c r="AK38" s="103"/>
      <c r="AL38" s="104"/>
      <c r="AM38" s="103"/>
      <c r="AN38" s="104"/>
      <c r="AO38" s="103"/>
      <c r="AP38" s="104"/>
      <c r="AQ38" s="103"/>
      <c r="AR38" s="104"/>
      <c r="AS38" s="103"/>
      <c r="AT38" s="104"/>
      <c r="AU38" s="103"/>
      <c r="AV38" s="104"/>
      <c r="AW38" s="103"/>
      <c r="AX38" s="104"/>
      <c r="AY38" s="103"/>
      <c r="AZ38" s="102"/>
      <c r="BA38" s="105"/>
      <c r="BB38" s="104"/>
      <c r="BC38" s="103"/>
      <c r="BD38" s="104"/>
      <c r="BE38" s="103"/>
      <c r="BF38" s="102"/>
      <c r="BG38" s="105"/>
      <c r="BH38" s="106">
        <f t="shared" si="0"/>
        <v>2</v>
      </c>
      <c r="BI38" s="16">
        <f>BH38</f>
        <v>2</v>
      </c>
      <c r="BJ38" s="16"/>
      <c r="BK38" s="16"/>
      <c r="BL38" s="59"/>
      <c r="BM38" s="59"/>
      <c r="BN38" s="59"/>
      <c r="BO38" s="59"/>
      <c r="BP38" s="59"/>
      <c r="BQ38" s="59"/>
      <c r="BR38" s="59"/>
      <c r="BS38" s="59"/>
    </row>
    <row r="39" spans="1:71" ht="5.25" customHeight="1" x14ac:dyDescent="0.2">
      <c r="A39" s="16"/>
      <c r="B39" s="17"/>
      <c r="C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"/>
      <c r="BM39" s="1"/>
      <c r="BN39" s="1"/>
      <c r="BO39" s="1"/>
      <c r="BP39" s="1"/>
      <c r="BQ39" s="1"/>
      <c r="BR39" s="1"/>
      <c r="BS39" s="1"/>
    </row>
    <row r="40" spans="1:71" s="58" customFormat="1" ht="9.75" customHeight="1" x14ac:dyDescent="0.2">
      <c r="A40" s="190" t="s">
        <v>49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6"/>
      <c r="BJ40" s="16"/>
      <c r="BK40" s="16"/>
      <c r="BL40" s="57"/>
      <c r="BM40" s="57"/>
      <c r="BN40" s="57"/>
      <c r="BO40" s="57"/>
      <c r="BP40" s="57"/>
      <c r="BQ40" s="57"/>
      <c r="BR40" s="57"/>
      <c r="BS40" s="57"/>
    </row>
    <row r="41" spans="1:71" s="58" customFormat="1" ht="9.75" customHeight="1" x14ac:dyDescent="0.2">
      <c r="A41" s="192" t="s">
        <v>71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6"/>
      <c r="BJ41" s="16"/>
      <c r="BK41" s="16"/>
      <c r="BL41" s="59"/>
      <c r="BM41" s="59"/>
      <c r="BN41" s="59"/>
      <c r="BO41" s="59"/>
      <c r="BP41" s="59"/>
      <c r="BQ41" s="59"/>
      <c r="BR41" s="59"/>
      <c r="BS41" s="59"/>
    </row>
    <row r="42" spans="1:71" s="58" customFormat="1" ht="9.75" customHeight="1" x14ac:dyDescent="0.2">
      <c r="A42" s="204" t="s">
        <v>70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16"/>
      <c r="BJ42" s="16"/>
      <c r="BK42" s="16"/>
      <c r="BL42" s="59"/>
      <c r="BM42" s="59"/>
      <c r="BN42" s="59"/>
      <c r="BO42" s="59"/>
      <c r="BP42" s="59"/>
      <c r="BQ42" s="59"/>
      <c r="BR42" s="59"/>
      <c r="BS42" s="59"/>
    </row>
    <row r="43" spans="1:71" x14ac:dyDescent="0.2">
      <c r="A43" s="16"/>
      <c r="B43" s="17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>
        <f>SUM(BH9:BH38)</f>
        <v>817</v>
      </c>
      <c r="BI43" s="16"/>
      <c r="BJ43" s="16"/>
      <c r="BK43" s="16"/>
      <c r="BL43" s="1"/>
      <c r="BM43" s="1"/>
      <c r="BN43" s="1"/>
      <c r="BO43" s="1"/>
      <c r="BP43" s="1"/>
      <c r="BQ43" s="1"/>
      <c r="BR43" s="1"/>
      <c r="BS43" s="1"/>
    </row>
    <row r="44" spans="1:71" x14ac:dyDescent="0.2">
      <c r="A44" s="16"/>
      <c r="B44" s="17"/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"/>
      <c r="BM44" s="1"/>
      <c r="BN44" s="1"/>
      <c r="BO44" s="1"/>
      <c r="BP44" s="1"/>
      <c r="BQ44" s="1"/>
      <c r="BR44" s="1"/>
      <c r="BS44" s="1"/>
    </row>
    <row r="45" spans="1:71" x14ac:dyDescent="0.2">
      <c r="A45" s="16"/>
      <c r="B45" s="17"/>
      <c r="C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"/>
      <c r="BM45" s="1"/>
      <c r="BN45" s="1"/>
      <c r="BO45" s="1"/>
      <c r="BP45" s="1"/>
      <c r="BQ45" s="1"/>
      <c r="BR45" s="1"/>
      <c r="BS45" s="1"/>
    </row>
    <row r="46" spans="1:71" x14ac:dyDescent="0.2">
      <c r="A46" s="16"/>
      <c r="B46" s="17"/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"/>
      <c r="BM46" s="1"/>
      <c r="BN46" s="1"/>
      <c r="BO46" s="1"/>
      <c r="BP46" s="1"/>
      <c r="BQ46" s="1"/>
      <c r="BR46" s="1"/>
      <c r="BS46" s="1"/>
    </row>
    <row r="47" spans="1:71" x14ac:dyDescent="0.2">
      <c r="A47" s="16"/>
      <c r="B47" s="17"/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"/>
      <c r="BM47" s="1"/>
      <c r="BN47" s="1"/>
      <c r="BO47" s="1"/>
      <c r="BP47" s="1"/>
      <c r="BQ47" s="1"/>
      <c r="BR47" s="1"/>
      <c r="BS47" s="1"/>
    </row>
    <row r="48" spans="1:71" x14ac:dyDescent="0.2">
      <c r="A48" s="16"/>
      <c r="B48" s="17"/>
      <c r="C48" s="1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"/>
      <c r="BM48" s="1"/>
      <c r="BN48" s="1"/>
      <c r="BO48" s="1"/>
      <c r="BP48" s="1"/>
      <c r="BQ48" s="1"/>
      <c r="BR48" s="1"/>
      <c r="BS48" s="1"/>
    </row>
    <row r="49" spans="1:71" x14ac:dyDescent="0.2">
      <c r="A49" s="16"/>
      <c r="B49" s="17"/>
      <c r="C49" s="1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"/>
      <c r="BM49" s="1"/>
      <c r="BN49" s="1"/>
      <c r="BO49" s="1"/>
      <c r="BP49" s="1"/>
      <c r="BQ49" s="1"/>
      <c r="BR49" s="1"/>
      <c r="BS49" s="1"/>
    </row>
    <row r="50" spans="1:71" x14ac:dyDescent="0.2">
      <c r="A50" s="16"/>
      <c r="B50" s="17"/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"/>
      <c r="BM50" s="1"/>
      <c r="BN50" s="1"/>
      <c r="BO50" s="1"/>
      <c r="BP50" s="1"/>
      <c r="BQ50" s="1"/>
      <c r="BR50" s="1"/>
      <c r="BS50" s="1"/>
    </row>
    <row r="51" spans="1:71" x14ac:dyDescent="0.2">
      <c r="A51" s="16"/>
      <c r="B51" s="17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"/>
      <c r="BM51" s="1"/>
      <c r="BN51" s="1"/>
      <c r="BO51" s="1"/>
      <c r="BP51" s="1"/>
      <c r="BQ51" s="1"/>
      <c r="BR51" s="1"/>
      <c r="BS51" s="1"/>
    </row>
    <row r="52" spans="1:71" x14ac:dyDescent="0.2">
      <c r="A52" s="16"/>
      <c r="B52" s="17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"/>
      <c r="BM52" s="1"/>
      <c r="BN52" s="1"/>
      <c r="BO52" s="1"/>
      <c r="BP52" s="1"/>
      <c r="BQ52" s="1"/>
      <c r="BR52" s="1"/>
      <c r="BS52" s="1"/>
    </row>
    <row r="53" spans="1:71" x14ac:dyDescent="0.2">
      <c r="A53" s="16"/>
      <c r="B53" s="17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"/>
      <c r="BM53" s="1"/>
      <c r="BN53" s="1"/>
      <c r="BO53" s="1"/>
      <c r="BP53" s="1"/>
      <c r="BQ53" s="1"/>
      <c r="BR53" s="1"/>
      <c r="BS53" s="1"/>
    </row>
    <row r="54" spans="1:71" x14ac:dyDescent="0.2">
      <c r="A54" s="16"/>
      <c r="B54" s="17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"/>
      <c r="BM54" s="1"/>
      <c r="BN54" s="1"/>
      <c r="BO54" s="1"/>
      <c r="BP54" s="1"/>
      <c r="BQ54" s="1"/>
      <c r="BR54" s="1"/>
      <c r="BS54" s="1"/>
    </row>
    <row r="55" spans="1:71" x14ac:dyDescent="0.2">
      <c r="A55" s="16"/>
      <c r="B55" s="17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"/>
      <c r="BM55" s="1"/>
      <c r="BN55" s="1"/>
      <c r="BO55" s="1"/>
      <c r="BP55" s="1"/>
      <c r="BQ55" s="1"/>
      <c r="BR55" s="1"/>
      <c r="BS55" s="1"/>
    </row>
    <row r="56" spans="1:71" x14ac:dyDescent="0.2">
      <c r="A56" s="16"/>
      <c r="B56" s="17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"/>
      <c r="BM56" s="1"/>
      <c r="BN56" s="1"/>
      <c r="BO56" s="1"/>
      <c r="BP56" s="1"/>
      <c r="BQ56" s="1"/>
      <c r="BR56" s="1"/>
      <c r="BS56" s="1"/>
    </row>
    <row r="57" spans="1:71" x14ac:dyDescent="0.2">
      <c r="A57" s="16"/>
      <c r="B57" s="17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"/>
      <c r="BM57" s="1"/>
      <c r="BN57" s="1"/>
      <c r="BO57" s="1"/>
      <c r="BP57" s="1"/>
      <c r="BQ57" s="1"/>
      <c r="BR57" s="1"/>
      <c r="BS57" s="1"/>
    </row>
    <row r="58" spans="1:71" x14ac:dyDescent="0.2">
      <c r="A58" s="16"/>
      <c r="B58" s="17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"/>
      <c r="BM58" s="1"/>
      <c r="BN58" s="1"/>
      <c r="BO58" s="1"/>
      <c r="BP58" s="1"/>
      <c r="BQ58" s="1"/>
      <c r="BR58" s="1"/>
      <c r="BS58" s="1"/>
    </row>
    <row r="59" spans="1:71" x14ac:dyDescent="0.2">
      <c r="A59" s="16"/>
      <c r="B59" s="17"/>
      <c r="C59" s="1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"/>
      <c r="BM59" s="1"/>
      <c r="BN59" s="1"/>
      <c r="BO59" s="1"/>
      <c r="BP59" s="1"/>
      <c r="BQ59" s="1"/>
      <c r="BR59" s="1"/>
      <c r="BS59" s="1"/>
    </row>
    <row r="60" spans="1:71" x14ac:dyDescent="0.2">
      <c r="B60" s="21"/>
    </row>
    <row r="61" spans="1:71" x14ac:dyDescent="0.2">
      <c r="B61" s="21"/>
    </row>
    <row r="62" spans="1:71" x14ac:dyDescent="0.2">
      <c r="B62" s="21"/>
    </row>
    <row r="63" spans="1:71" x14ac:dyDescent="0.2">
      <c r="B63" s="21"/>
    </row>
    <row r="64" spans="1:71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  <row r="72" spans="2:2" x14ac:dyDescent="0.2">
      <c r="B72" s="21"/>
    </row>
    <row r="73" spans="2:2" x14ac:dyDescent="0.2">
      <c r="B73" s="21"/>
    </row>
    <row r="74" spans="2:2" x14ac:dyDescent="0.2">
      <c r="B74" s="21"/>
    </row>
    <row r="75" spans="2:2" x14ac:dyDescent="0.2">
      <c r="B75" s="21"/>
    </row>
    <row r="76" spans="2:2" x14ac:dyDescent="0.2">
      <c r="B76" s="21"/>
    </row>
    <row r="77" spans="2:2" x14ac:dyDescent="0.2">
      <c r="B77" s="21"/>
    </row>
    <row r="78" spans="2:2" x14ac:dyDescent="0.2">
      <c r="B78" s="21"/>
    </row>
    <row r="79" spans="2:2" x14ac:dyDescent="0.2">
      <c r="B79" s="21"/>
    </row>
    <row r="80" spans="2:2" x14ac:dyDescent="0.2">
      <c r="B80" s="21"/>
    </row>
    <row r="81" spans="2:2" x14ac:dyDescent="0.2">
      <c r="B81" s="21"/>
    </row>
    <row r="82" spans="2:2" x14ac:dyDescent="0.2">
      <c r="B82" s="21"/>
    </row>
    <row r="83" spans="2:2" x14ac:dyDescent="0.2">
      <c r="B83" s="21"/>
    </row>
    <row r="84" spans="2:2" x14ac:dyDescent="0.2">
      <c r="B84" s="21"/>
    </row>
  </sheetData>
  <sortState ref="A9:BS36">
    <sortCondition descending="1" ref="BH9:BH36"/>
    <sortCondition ref="C9:C36"/>
  </sortState>
  <mergeCells count="148">
    <mergeCell ref="BD2:BE2"/>
    <mergeCell ref="BD3:BE3"/>
    <mergeCell ref="BD4:BE4"/>
    <mergeCell ref="BD7:BE7"/>
    <mergeCell ref="BD8:BE8"/>
    <mergeCell ref="BB2:BC2"/>
    <mergeCell ref="BB3:BC3"/>
    <mergeCell ref="BB4:BC4"/>
    <mergeCell ref="BB7:BC7"/>
    <mergeCell ref="BB8:BC8"/>
    <mergeCell ref="AZ2:BA2"/>
    <mergeCell ref="AZ3:BA3"/>
    <mergeCell ref="AZ4:BA4"/>
    <mergeCell ref="AZ7:BA7"/>
    <mergeCell ref="AZ8:BA8"/>
    <mergeCell ref="A42:BH42"/>
    <mergeCell ref="AL2:AM2"/>
    <mergeCell ref="AL4:AM4"/>
    <mergeCell ref="AL7:AM7"/>
    <mergeCell ref="AL8:AM8"/>
    <mergeCell ref="AH2:AI2"/>
    <mergeCell ref="AH4:AI4"/>
    <mergeCell ref="AH7:AI7"/>
    <mergeCell ref="AH8:AI8"/>
    <mergeCell ref="AF2:AG2"/>
    <mergeCell ref="AT8:AU8"/>
    <mergeCell ref="AT2:AU2"/>
    <mergeCell ref="AT3:AU3"/>
    <mergeCell ref="AT4:AU4"/>
    <mergeCell ref="AT7:AU7"/>
    <mergeCell ref="AP2:AQ2"/>
    <mergeCell ref="AP3:AQ3"/>
    <mergeCell ref="AP4:AQ4"/>
    <mergeCell ref="AP7:AQ7"/>
    <mergeCell ref="AR2:AS2"/>
    <mergeCell ref="AX2:AY2"/>
    <mergeCell ref="AX3:AY3"/>
    <mergeCell ref="AX4:AY4"/>
    <mergeCell ref="AX7:AY7"/>
    <mergeCell ref="A40:BH40"/>
    <mergeCell ref="A41:BH41"/>
    <mergeCell ref="R8:S8"/>
    <mergeCell ref="V8:W8"/>
    <mergeCell ref="J8:K8"/>
    <mergeCell ref="L8:M8"/>
    <mergeCell ref="AP8:AQ8"/>
    <mergeCell ref="AR8:AS8"/>
    <mergeCell ref="AF8:AG8"/>
    <mergeCell ref="AD8:AE8"/>
    <mergeCell ref="AX8:AY8"/>
    <mergeCell ref="BF8:BG8"/>
    <mergeCell ref="T8:U8"/>
    <mergeCell ref="X8:Y8"/>
    <mergeCell ref="Z8:AA8"/>
    <mergeCell ref="N8:O8"/>
    <mergeCell ref="P8:Q8"/>
    <mergeCell ref="D8:E8"/>
    <mergeCell ref="F8:G8"/>
    <mergeCell ref="V7:W7"/>
    <mergeCell ref="H8:I8"/>
    <mergeCell ref="AF7:AG7"/>
    <mergeCell ref="AD7:AE7"/>
    <mergeCell ref="A7:C7"/>
    <mergeCell ref="R4:S4"/>
    <mergeCell ref="A6:C6"/>
    <mergeCell ref="A5:C5"/>
    <mergeCell ref="A4:C4"/>
    <mergeCell ref="F7:G7"/>
    <mergeCell ref="H7:I7"/>
    <mergeCell ref="N7:O7"/>
    <mergeCell ref="J7:K7"/>
    <mergeCell ref="L7:M7"/>
    <mergeCell ref="D7:E7"/>
    <mergeCell ref="X4:Y4"/>
    <mergeCell ref="X7:Y7"/>
    <mergeCell ref="A8:C8"/>
    <mergeCell ref="A1:BH1"/>
    <mergeCell ref="D4:E4"/>
    <mergeCell ref="F4:G4"/>
    <mergeCell ref="H4:I4"/>
    <mergeCell ref="J4:K4"/>
    <mergeCell ref="L4:M4"/>
    <mergeCell ref="N4:O4"/>
    <mergeCell ref="BF2:BG2"/>
    <mergeCell ref="BF4:BG4"/>
    <mergeCell ref="P4:Q4"/>
    <mergeCell ref="AF4:AG4"/>
    <mergeCell ref="AD2:AE2"/>
    <mergeCell ref="AD4:AE4"/>
    <mergeCell ref="D2:E2"/>
    <mergeCell ref="F2:G2"/>
    <mergeCell ref="H2:I2"/>
    <mergeCell ref="J2:K2"/>
    <mergeCell ref="L2:M2"/>
    <mergeCell ref="AL3:AM3"/>
    <mergeCell ref="A3:C3"/>
    <mergeCell ref="D3:E3"/>
    <mergeCell ref="F3:G3"/>
    <mergeCell ref="H3:I3"/>
    <mergeCell ref="J3:K3"/>
    <mergeCell ref="BF7:BG7"/>
    <mergeCell ref="Z2:AA2"/>
    <mergeCell ref="Z4:AA4"/>
    <mergeCell ref="Z7:AA7"/>
    <mergeCell ref="X2:Y2"/>
    <mergeCell ref="T7:U7"/>
    <mergeCell ref="R7:S7"/>
    <mergeCell ref="N2:O2"/>
    <mergeCell ref="V2:W2"/>
    <mergeCell ref="R2:S2"/>
    <mergeCell ref="P2:Q2"/>
    <mergeCell ref="T2:U2"/>
    <mergeCell ref="P7:Q7"/>
    <mergeCell ref="R3:S3"/>
    <mergeCell ref="V3:W3"/>
    <mergeCell ref="V4:W4"/>
    <mergeCell ref="T4:U4"/>
    <mergeCell ref="AB2:AC2"/>
    <mergeCell ref="AB4:AC4"/>
    <mergeCell ref="AB7:AC7"/>
    <mergeCell ref="BF3:BG3"/>
    <mergeCell ref="Z3:AA3"/>
    <mergeCell ref="AB3:AC3"/>
    <mergeCell ref="AD3:AE3"/>
    <mergeCell ref="L3:M3"/>
    <mergeCell ref="AN3:AO3"/>
    <mergeCell ref="AV8:AW8"/>
    <mergeCell ref="AR3:AS3"/>
    <mergeCell ref="AR4:AS4"/>
    <mergeCell ref="AR7:AS7"/>
    <mergeCell ref="AV2:AW2"/>
    <mergeCell ref="AV3:AW3"/>
    <mergeCell ref="AV4:AW4"/>
    <mergeCell ref="AV7:AW7"/>
    <mergeCell ref="N3:O3"/>
    <mergeCell ref="P3:Q3"/>
    <mergeCell ref="X3:Y3"/>
    <mergeCell ref="AH3:AI3"/>
    <mergeCell ref="AJ3:AK3"/>
    <mergeCell ref="AB8:AC8"/>
    <mergeCell ref="AJ2:AK2"/>
    <mergeCell ref="AJ4:AK4"/>
    <mergeCell ref="AJ7:AK7"/>
    <mergeCell ref="AJ8:AK8"/>
    <mergeCell ref="AN2:AO2"/>
    <mergeCell ref="AN4:AO4"/>
    <mergeCell ref="AN7:AO7"/>
    <mergeCell ref="AN8:AO8"/>
  </mergeCells>
  <phoneticPr fontId="0" type="noConversion"/>
  <printOptions horizontalCentered="1"/>
  <pageMargins left="0.39370078740157483" right="0.39370078740157483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ТюменьАСУнефть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 В.А.</dc:creator>
  <cp:lastModifiedBy>Валерий Бояр</cp:lastModifiedBy>
  <cp:lastPrinted>2019-11-29T09:34:40Z</cp:lastPrinted>
  <dcterms:created xsi:type="dcterms:W3CDTF">2001-09-14T08:13:34Z</dcterms:created>
  <dcterms:modified xsi:type="dcterms:W3CDTF">2019-11-29T09:34:59Z</dcterms:modified>
</cp:coreProperties>
</file>