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790" activeTab="2"/>
  </bookViews>
  <sheets>
    <sheet name="F3D" sheetId="1" r:id="rId1"/>
    <sheet name="Спорт" sheetId="2" r:id="rId2"/>
    <sheet name="Стандарт" sheetId="3" r:id="rId3"/>
    <sheet name="Стандарт Ю" sheetId="4" r:id="rId4"/>
    <sheet name="F3D 1.2" sheetId="5" r:id="rId5"/>
    <sheet name="F3D 1.2 Ю" sheetId="6" r:id="rId6"/>
  </sheets>
  <calcPr calcId="125725"/>
</workbook>
</file>

<file path=xl/calcChain.xml><?xml version="1.0" encoding="utf-8"?>
<calcChain xmlns="http://schemas.openxmlformats.org/spreadsheetml/2006/main">
  <c r="AB21" i="2"/>
  <c r="AB19"/>
  <c r="AB17"/>
  <c r="AB15"/>
  <c r="AB13"/>
  <c r="AB11"/>
  <c r="AB9"/>
  <c r="AB19" i="1"/>
  <c r="AB17"/>
  <c r="AB15"/>
  <c r="AB13"/>
  <c r="AB11"/>
  <c r="AB9"/>
  <c r="V25" i="3"/>
  <c r="V23"/>
  <c r="P15" i="5"/>
  <c r="V13" i="4"/>
  <c r="V15"/>
  <c r="V15" i="3"/>
  <c r="V9"/>
  <c r="V11"/>
  <c r="V13"/>
  <c r="V17"/>
  <c r="V11" i="4"/>
  <c r="V9"/>
  <c r="W11"/>
  <c r="W13"/>
  <c r="V21" i="3"/>
  <c r="V19"/>
  <c r="W19" s="1"/>
  <c r="P9" i="6"/>
  <c r="P11"/>
  <c r="P13"/>
  <c r="Q9"/>
  <c r="Q11"/>
  <c r="Q13"/>
  <c r="P13" i="5"/>
  <c r="P11"/>
  <c r="P9"/>
  <c r="Q9"/>
  <c r="AC21" i="2"/>
  <c r="AC19"/>
  <c r="AC17"/>
  <c r="AC15"/>
  <c r="AC13"/>
  <c r="AC11"/>
  <c r="AC9"/>
  <c r="AC19" i="1"/>
  <c r="AC17"/>
  <c r="AC15"/>
  <c r="AC13"/>
  <c r="AC11"/>
  <c r="AC9"/>
  <c r="W9" i="4"/>
  <c r="Q15" i="5"/>
  <c r="W21" i="3" l="1"/>
  <c r="W17"/>
  <c r="W13"/>
  <c r="W11"/>
  <c r="W9"/>
  <c r="W15"/>
  <c r="W23"/>
  <c r="W25"/>
</calcChain>
</file>

<file path=xl/sharedStrings.xml><?xml version="1.0" encoding="utf-8"?>
<sst xmlns="http://schemas.openxmlformats.org/spreadsheetml/2006/main" count="388" uniqueCount="284">
  <si>
    <t>№</t>
  </si>
  <si>
    <t>Экипаж</t>
  </si>
  <si>
    <t>Команда</t>
  </si>
  <si>
    <t>Туры</t>
  </si>
  <si>
    <t>Сумма</t>
  </si>
  <si>
    <t>Место</t>
  </si>
  <si>
    <t>Москва</t>
  </si>
  <si>
    <t>Йошкар Ола</t>
  </si>
  <si>
    <t>Долгопрудный</t>
  </si>
  <si>
    <t>Алонцев И. В.</t>
  </si>
  <si>
    <t>Казань</t>
  </si>
  <si>
    <t>Королев</t>
  </si>
  <si>
    <t>Ткаченко Д. Л.</t>
  </si>
  <si>
    <t>Ярославль</t>
  </si>
  <si>
    <t>Пономарев С. Б.</t>
  </si>
  <si>
    <t>Маклыгина Л. Б.</t>
  </si>
  <si>
    <t>Алханов Д. В.</t>
  </si>
  <si>
    <t>Платонов А. И.</t>
  </si>
  <si>
    <t>0</t>
  </si>
  <si>
    <t>Владимир</t>
  </si>
  <si>
    <t>Чебоксары</t>
  </si>
  <si>
    <t>Люленов П. Н.</t>
  </si>
  <si>
    <t>Губенко И. А.</t>
  </si>
  <si>
    <t>Иванов М. А.</t>
  </si>
  <si>
    <t>ПРОТОКОЛ</t>
  </si>
  <si>
    <t>соревнований по авиамодельному спорту</t>
  </si>
  <si>
    <t>Главный судья ________________________</t>
  </si>
  <si>
    <t>НАЧАЛЬНИК СТАРТА ________________                                                                                                                                                     СЕКРЕТАРЬ СТАРТА _____________________________</t>
  </si>
  <si>
    <t>Голомидов С. Г.</t>
  </si>
  <si>
    <t>Голомидов С.Г.</t>
  </si>
  <si>
    <t>НАЧАЛЬНИК СТАРТА ________________                                     СЕКРЕТАРЬ СТАРТА _____________________________</t>
  </si>
  <si>
    <t>Иркутск</t>
  </si>
  <si>
    <t>Салинов А. Л.</t>
  </si>
  <si>
    <t>Герасимова О.А.</t>
  </si>
  <si>
    <t>1,42,44</t>
  </si>
  <si>
    <t>1,47,86</t>
  </si>
  <si>
    <t>1,42,33</t>
  </si>
  <si>
    <t>1,47,58</t>
  </si>
  <si>
    <t>1,42,91</t>
  </si>
  <si>
    <t>1,45,50</t>
  </si>
  <si>
    <t>1,58,20</t>
  </si>
  <si>
    <t>2,37,30</t>
  </si>
  <si>
    <t>Киселев А.Г.</t>
  </si>
  <si>
    <t>Масловский И.Н.</t>
  </si>
  <si>
    <t>Крикун К.Г.</t>
  </si>
  <si>
    <t>Жариков В.В.</t>
  </si>
  <si>
    <t>Бакулевский В.В.</t>
  </si>
  <si>
    <t>Алханов Д.В.</t>
  </si>
  <si>
    <t>Алонцев И.В.</t>
  </si>
  <si>
    <t>Тихомиров А.Л.</t>
  </si>
  <si>
    <t>Люленов П.Н.</t>
  </si>
  <si>
    <t>Лобанов А.Г.</t>
  </si>
  <si>
    <t>Копыл С.В.</t>
  </si>
  <si>
    <t>НАЧАЛЬНИК СТАРТА ________________                                                                                                СЕКРЕТАРЬ СТАРТА ___________________________</t>
  </si>
  <si>
    <t>3 - 5 сентября 2010 г.</t>
  </si>
  <si>
    <t>4 этап "Кубка России"  в классе радиоуправляемых моделей  КВИК 500 СТАНДАРТ</t>
  </si>
  <si>
    <t>4 этап "Кубка России"  в классе радиоуправляемых моделей  КВИК 500 СТАНДАРТ среди юношей</t>
  </si>
  <si>
    <t>3-5 сентября 2010 г.</t>
  </si>
  <si>
    <t>НАЧАЛЬНИК СТАРТА ________________                                                                                                                                                       СЕКРЕТАРЬ СТАРТА ______________________</t>
  </si>
  <si>
    <t>4 этап "Кубка России"  в классе радиоуправляемых моделей  F3D 1/2</t>
  </si>
  <si>
    <t>4 этап "Кубка России"  в классе радиоуправляемых моделей  F3D 1/2 среди юношей</t>
  </si>
  <si>
    <t>Беляев И. А.</t>
  </si>
  <si>
    <t>20 - 23 мая   2011 год</t>
  </si>
  <si>
    <t>3 этап "Кубка России"  в классе радиоуправляемых моделей  F3D</t>
  </si>
  <si>
    <t>Самохвалов  Д.И.</t>
  </si>
  <si>
    <t>Самохвалов И.С.</t>
  </si>
  <si>
    <t>Махачкала</t>
  </si>
  <si>
    <t>Гредюшко А.А.</t>
  </si>
  <si>
    <t>Йошкар - Ола</t>
  </si>
  <si>
    <t>Леонтьев А.Г.</t>
  </si>
  <si>
    <t>Тынников Ю.Н.</t>
  </si>
  <si>
    <t>Ульяновск</t>
  </si>
  <si>
    <t>Хаткевич А.К.</t>
  </si>
  <si>
    <t>01,09,11</t>
  </si>
  <si>
    <t>01,10,08</t>
  </si>
  <si>
    <t>01,10,64</t>
  </si>
  <si>
    <t>01,17,55</t>
  </si>
  <si>
    <t>01,07,78</t>
  </si>
  <si>
    <t>01,12,27</t>
  </si>
  <si>
    <t>01,24,28</t>
  </si>
  <si>
    <t>01,16,38</t>
  </si>
  <si>
    <t>01,13,19</t>
  </si>
  <si>
    <t>01,14,58</t>
  </si>
  <si>
    <t>01,13,59</t>
  </si>
  <si>
    <t>01,11,61</t>
  </si>
  <si>
    <t>01,16,31</t>
  </si>
  <si>
    <t>01,14,55</t>
  </si>
  <si>
    <t>01,20,36</t>
  </si>
  <si>
    <t>20 - 23 мая  2011 г.</t>
  </si>
  <si>
    <t>3 этап "Кубка России"  в классе радиоуправляемых моделей  КВИК 500 Спорт</t>
  </si>
  <si>
    <t>Шайдулин К.М.</t>
  </si>
  <si>
    <t>Семенцов А.А.</t>
  </si>
  <si>
    <t>Базанов Ю.Р.</t>
  </si>
  <si>
    <t>Бубнов М.А.</t>
  </si>
  <si>
    <t>Филиппенков С.А.</t>
  </si>
  <si>
    <t>Зарецкий А.В.</t>
  </si>
  <si>
    <t>01,34,73</t>
  </si>
  <si>
    <t>01,32,03</t>
  </si>
  <si>
    <t>01,15,70</t>
  </si>
  <si>
    <t>01,15,92</t>
  </si>
  <si>
    <t>02,35,50</t>
  </si>
  <si>
    <t>01,54,02</t>
  </si>
  <si>
    <t>02,02,00</t>
  </si>
  <si>
    <t>01,36,02</t>
  </si>
  <si>
    <t>01,14,16</t>
  </si>
  <si>
    <t>01,13,20</t>
  </si>
  <si>
    <t>02,00,59</t>
  </si>
  <si>
    <t>01,48,59</t>
  </si>
  <si>
    <t>01,43,80</t>
  </si>
  <si>
    <t>01,39,42</t>
  </si>
  <si>
    <t>01,35,98</t>
  </si>
  <si>
    <t>01,20,59</t>
  </si>
  <si>
    <t>01,16,16</t>
  </si>
  <si>
    <t>02,00,19</t>
  </si>
  <si>
    <t>01,41,84</t>
  </si>
  <si>
    <t>01,33,58</t>
  </si>
  <si>
    <t>01,31,77</t>
  </si>
  <si>
    <t>01,21,78</t>
  </si>
  <si>
    <t>01,17,13</t>
  </si>
  <si>
    <t>01,42,56</t>
  </si>
  <si>
    <t>01,17,08</t>
  </si>
  <si>
    <t>01,14,86</t>
  </si>
  <si>
    <t>01,32,33</t>
  </si>
  <si>
    <t>01,16,73</t>
  </si>
  <si>
    <t>01,22,52</t>
  </si>
  <si>
    <t>01,11,17</t>
  </si>
  <si>
    <t>01,13,16</t>
  </si>
  <si>
    <t>01,43,97</t>
  </si>
  <si>
    <t>01,36,09</t>
  </si>
  <si>
    <t>Важенин С.А.</t>
  </si>
  <si>
    <t>Баранов А.И.</t>
  </si>
  <si>
    <t>Маклыгина Л.Б.</t>
  </si>
  <si>
    <t>Иошкар Ола</t>
  </si>
  <si>
    <t>Кошкин И.В.</t>
  </si>
  <si>
    <t>Яковлев Е.С.</t>
  </si>
  <si>
    <t>Третьяков А.А.</t>
  </si>
  <si>
    <t>Кобец Э.С.</t>
  </si>
  <si>
    <t>Н-Новгород</t>
  </si>
  <si>
    <t>1,49,38</t>
  </si>
  <si>
    <t>02,10,30</t>
  </si>
  <si>
    <t>01,47,72</t>
  </si>
  <si>
    <t>01,24,03</t>
  </si>
  <si>
    <t>01,39,07</t>
  </si>
  <si>
    <t>01,44,22</t>
  </si>
  <si>
    <t>Уколов А.Н.</t>
  </si>
  <si>
    <t>Гриценко А.О.</t>
  </si>
  <si>
    <t>Герасимов А.В.</t>
  </si>
  <si>
    <t>Федченко А.А.</t>
  </si>
  <si>
    <t>02,01,74</t>
  </si>
  <si>
    <t>01,37,02</t>
  </si>
  <si>
    <t>Бояров М.Е.</t>
  </si>
  <si>
    <t>01,46,63</t>
  </si>
  <si>
    <t>01,48,31</t>
  </si>
  <si>
    <t>02,28,50</t>
  </si>
  <si>
    <t>01,54,56</t>
  </si>
  <si>
    <t>01,22,89</t>
  </si>
  <si>
    <t>01,41,47</t>
  </si>
  <si>
    <t>Соловьев-Преображенский</t>
  </si>
  <si>
    <t>01,37,70</t>
  </si>
  <si>
    <t>01,34,22</t>
  </si>
  <si>
    <t>02,07,24</t>
  </si>
  <si>
    <t>01,42,69</t>
  </si>
  <si>
    <t>20-23 Мая</t>
  </si>
  <si>
    <t>Шайдулин  К.М.</t>
  </si>
  <si>
    <t>Тюмень</t>
  </si>
  <si>
    <t>01,55,13</t>
  </si>
  <si>
    <t>01,56,83</t>
  </si>
  <si>
    <t>01,20,00</t>
  </si>
  <si>
    <t>02,09,50</t>
  </si>
  <si>
    <t>01,29,81</t>
  </si>
  <si>
    <t>02,13,83</t>
  </si>
  <si>
    <t>01,52,47</t>
  </si>
  <si>
    <t>02,11,19</t>
  </si>
  <si>
    <t>01,44,08</t>
  </si>
  <si>
    <t>01,25,02</t>
  </si>
  <si>
    <t>01,59,08</t>
  </si>
  <si>
    <t>01,45,42</t>
  </si>
  <si>
    <t>02,35,55</t>
  </si>
  <si>
    <t>01,43,38</t>
  </si>
  <si>
    <t>01,58,83</t>
  </si>
  <si>
    <t>01,56,36</t>
  </si>
  <si>
    <t>01,52,92</t>
  </si>
  <si>
    <t>01,55,66</t>
  </si>
  <si>
    <t>01,40,88</t>
  </si>
  <si>
    <t>01,26,81</t>
  </si>
  <si>
    <t>01,53,06</t>
  </si>
  <si>
    <t>01,42,03</t>
  </si>
  <si>
    <t>02,39,95</t>
  </si>
  <si>
    <t>Вдовенков В.А.</t>
  </si>
  <si>
    <t>02,22,34</t>
  </si>
  <si>
    <t>01,46,33</t>
  </si>
  <si>
    <t>01,18,91</t>
  </si>
  <si>
    <t>01,11,84</t>
  </si>
  <si>
    <t>01,11,55</t>
  </si>
  <si>
    <t>01,23,44</t>
  </si>
  <si>
    <t>01,23,42</t>
  </si>
  <si>
    <t>01,13,84</t>
  </si>
  <si>
    <t>01,08,72</t>
  </si>
  <si>
    <t>01,16,67</t>
  </si>
  <si>
    <t>01,24,63</t>
  </si>
  <si>
    <t>01,17,27</t>
  </si>
  <si>
    <t>01,12,47</t>
  </si>
  <si>
    <t>01,11,44</t>
  </si>
  <si>
    <t>01,20,73</t>
  </si>
  <si>
    <t>01,17,14</t>
  </si>
  <si>
    <t>01,11,83</t>
  </si>
  <si>
    <t>01,12,63</t>
  </si>
  <si>
    <t xml:space="preserve"> </t>
  </si>
  <si>
    <t>01,36,47</t>
  </si>
  <si>
    <t>01,40,31</t>
  </si>
  <si>
    <t>01,23,98</t>
  </si>
  <si>
    <t>01,18,14</t>
  </si>
  <si>
    <t>01,51,64</t>
  </si>
  <si>
    <t>01,54,94</t>
  </si>
  <si>
    <t>01,41,03</t>
  </si>
  <si>
    <t>01,28,19</t>
  </si>
  <si>
    <t>01,52,08</t>
  </si>
  <si>
    <t>01,40,75</t>
  </si>
  <si>
    <t>01,41,95</t>
  </si>
  <si>
    <t>01,32,52</t>
  </si>
  <si>
    <t>01,27,30</t>
  </si>
  <si>
    <t>01,18,28</t>
  </si>
  <si>
    <t>01,40,67</t>
  </si>
  <si>
    <t>01,57,55</t>
  </si>
  <si>
    <t>01,36,08</t>
  </si>
  <si>
    <t>01,29,88</t>
  </si>
  <si>
    <t>01,24,83</t>
  </si>
  <si>
    <t>01,23,13</t>
  </si>
  <si>
    <t>02,03,20</t>
  </si>
  <si>
    <t>01,37,80</t>
  </si>
  <si>
    <t>01,23,56</t>
  </si>
  <si>
    <t>01,19,70</t>
  </si>
  <si>
    <t>01,59,70</t>
  </si>
  <si>
    <t>01,16,27</t>
  </si>
  <si>
    <t>01,23,52</t>
  </si>
  <si>
    <t>01,15,00</t>
  </si>
  <si>
    <t>01,10,36</t>
  </si>
  <si>
    <t>01,26,30</t>
  </si>
  <si>
    <t>01,49,41</t>
  </si>
  <si>
    <t>01,45,75</t>
  </si>
  <si>
    <t>01,33,,23</t>
  </si>
  <si>
    <t>01,54,19</t>
  </si>
  <si>
    <t>02,03,25</t>
  </si>
  <si>
    <t>01,41,33</t>
  </si>
  <si>
    <t>01,58,69</t>
  </si>
  <si>
    <t>01,55,77</t>
  </si>
  <si>
    <t>01,25,56</t>
  </si>
  <si>
    <t>01,56,03</t>
  </si>
  <si>
    <t>01,44,17</t>
  </si>
  <si>
    <t>01,58,00</t>
  </si>
  <si>
    <t>01,58,81</t>
  </si>
  <si>
    <t>01,47,42</t>
  </si>
  <si>
    <t>02,20,50</t>
  </si>
  <si>
    <t>02,19,98</t>
  </si>
  <si>
    <t>02,05,23</t>
  </si>
  <si>
    <t>01,40,02</t>
  </si>
  <si>
    <t>01,51,23</t>
  </si>
  <si>
    <t>01,56,47</t>
  </si>
  <si>
    <t>01,53,00</t>
  </si>
  <si>
    <t>01,55,63</t>
  </si>
  <si>
    <t>01,54,17</t>
  </si>
  <si>
    <t>01,39,61</t>
  </si>
  <si>
    <t>01,23,17</t>
  </si>
  <si>
    <t>01,46,22</t>
  </si>
  <si>
    <t>01,54,77</t>
  </si>
  <si>
    <t>01,47,78</t>
  </si>
  <si>
    <t>02,00,09</t>
  </si>
  <si>
    <t>02,07,41</t>
  </si>
  <si>
    <t>01,56,97</t>
  </si>
  <si>
    <t>01,39,45</t>
  </si>
  <si>
    <t>01,43,06</t>
  </si>
  <si>
    <t>01,56,16</t>
  </si>
  <si>
    <t>01,44,73</t>
  </si>
  <si>
    <t>01,27,45</t>
  </si>
  <si>
    <t>02,03,42</t>
  </si>
  <si>
    <t>01,51,83</t>
  </si>
  <si>
    <t>01,56,08</t>
  </si>
  <si>
    <t>01,30,30</t>
  </si>
  <si>
    <t>02,20,00</t>
  </si>
  <si>
    <t>01,51,28</t>
  </si>
  <si>
    <t>01,50,27</t>
  </si>
  <si>
    <t>01,42,13</t>
  </si>
  <si>
    <t>02,02,70</t>
  </si>
  <si>
    <t>01,39,63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</si>
</sst>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2" fillId="0" borderId="1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opLeftCell="D1" workbookViewId="0">
      <selection activeCell="Z20" sqref="Z20:AA20"/>
    </sheetView>
  </sheetViews>
  <sheetFormatPr defaultRowHeight="12.75"/>
  <cols>
    <col min="1" max="1" width="5.7109375" style="2" customWidth="1"/>
    <col min="2" max="2" width="17" bestFit="1" customWidth="1"/>
    <col min="3" max="3" width="13.5703125" style="2" bestFit="1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7.710937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7.7109375" style="1" customWidth="1"/>
    <col min="17" max="17" width="3" style="1" customWidth="1"/>
    <col min="18" max="18" width="7.7109375" style="1" customWidth="1"/>
    <col min="19" max="19" width="3" style="1" customWidth="1"/>
    <col min="20" max="20" width="7.7109375" style="1" customWidth="1"/>
    <col min="21" max="21" width="3" style="1" customWidth="1"/>
    <col min="22" max="22" width="7.7109375" style="1" customWidth="1"/>
    <col min="23" max="23" width="3" style="1" customWidth="1"/>
    <col min="24" max="24" width="7.7109375" style="1" customWidth="1"/>
    <col min="25" max="25" width="3" style="1" customWidth="1"/>
    <col min="26" max="26" width="7.7109375" style="1" customWidth="1"/>
    <col min="27" max="27" width="3" style="1" customWidth="1"/>
    <col min="28" max="28" width="12.42578125" style="3" customWidth="1"/>
    <col min="29" max="29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2" customFormat="1" ht="18.75">
      <c r="A4" s="36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2" customFormat="1" ht="18.75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0"/>
      <c r="W7" s="20"/>
      <c r="X7" s="20"/>
      <c r="Y7" s="20"/>
      <c r="Z7" s="20"/>
      <c r="AA7" s="20"/>
      <c r="AB7" s="29" t="s">
        <v>4</v>
      </c>
      <c r="AC7" s="29" t="s">
        <v>5</v>
      </c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26">
        <v>7</v>
      </c>
      <c r="Q8" s="27"/>
      <c r="R8" s="26">
        <v>8</v>
      </c>
      <c r="S8" s="27"/>
      <c r="T8" s="26">
        <v>9</v>
      </c>
      <c r="U8" s="27"/>
      <c r="V8" s="26">
        <v>10</v>
      </c>
      <c r="W8" s="27"/>
      <c r="X8" s="26">
        <v>11</v>
      </c>
      <c r="Y8" s="27"/>
      <c r="Z8" s="26">
        <v>12</v>
      </c>
      <c r="AA8" s="27"/>
      <c r="AB8" s="30"/>
      <c r="AC8" s="30"/>
    </row>
    <row r="9" spans="1:29">
      <c r="A9" s="24">
        <v>1</v>
      </c>
      <c r="B9" s="6" t="s">
        <v>42</v>
      </c>
      <c r="C9" s="24" t="s">
        <v>31</v>
      </c>
      <c r="D9" s="7">
        <v>0</v>
      </c>
      <c r="E9" s="7"/>
      <c r="F9" s="7">
        <v>0</v>
      </c>
      <c r="G9" s="7"/>
      <c r="H9" s="7" t="s">
        <v>80</v>
      </c>
      <c r="I9" s="7"/>
      <c r="J9" s="7" t="s">
        <v>83</v>
      </c>
      <c r="K9" s="7"/>
      <c r="L9" s="7" t="s">
        <v>120</v>
      </c>
      <c r="M9" s="7">
        <v>2</v>
      </c>
      <c r="N9" s="7" t="s">
        <v>124</v>
      </c>
      <c r="O9" s="7"/>
      <c r="P9" s="21" t="s">
        <v>76</v>
      </c>
      <c r="Q9" s="7">
        <v>1</v>
      </c>
      <c r="R9" s="21" t="s">
        <v>196</v>
      </c>
      <c r="S9" s="7"/>
      <c r="T9" s="21" t="s">
        <v>200</v>
      </c>
      <c r="U9" s="7"/>
      <c r="V9" s="7">
        <v>0</v>
      </c>
      <c r="W9" s="7"/>
      <c r="X9" s="7">
        <v>0</v>
      </c>
      <c r="Y9" s="7"/>
      <c r="Z9" s="21" t="s">
        <v>235</v>
      </c>
      <c r="AA9" s="7"/>
      <c r="AB9" s="31">
        <f>SUM(D10:Z10)-LARGE(D10:Z10,1)-LARGE(D10:Z10,2)-LARGE(D10:Z10,3)</f>
        <v>943.90000000000009</v>
      </c>
      <c r="AC9" s="29">
        <f>RANK($AB$9,$AB$9:$AB$20,1)</f>
        <v>4</v>
      </c>
    </row>
    <row r="10" spans="1:29">
      <c r="A10" s="25"/>
      <c r="B10" s="6" t="s">
        <v>43</v>
      </c>
      <c r="C10" s="25"/>
      <c r="D10" s="28">
        <v>200</v>
      </c>
      <c r="E10" s="28"/>
      <c r="F10" s="28">
        <v>200</v>
      </c>
      <c r="G10" s="28"/>
      <c r="H10" s="28">
        <v>76.38</v>
      </c>
      <c r="I10" s="28"/>
      <c r="J10" s="28">
        <v>73.59</v>
      </c>
      <c r="K10" s="28"/>
      <c r="L10" s="28">
        <v>200</v>
      </c>
      <c r="M10" s="28"/>
      <c r="N10" s="28">
        <v>82.52</v>
      </c>
      <c r="O10" s="28"/>
      <c r="P10" s="28">
        <v>85.3</v>
      </c>
      <c r="Q10" s="28"/>
      <c r="R10" s="28">
        <v>73.84</v>
      </c>
      <c r="S10" s="28"/>
      <c r="T10" s="28">
        <v>77.27</v>
      </c>
      <c r="U10" s="28"/>
      <c r="V10" s="28">
        <v>200</v>
      </c>
      <c r="W10" s="28"/>
      <c r="X10" s="28">
        <v>200</v>
      </c>
      <c r="Y10" s="28"/>
      <c r="Z10" s="28">
        <v>75</v>
      </c>
      <c r="AA10" s="28"/>
      <c r="AB10" s="32"/>
      <c r="AC10" s="30"/>
    </row>
    <row r="11" spans="1:29">
      <c r="A11" s="24">
        <v>2</v>
      </c>
      <c r="B11" s="6" t="s">
        <v>64</v>
      </c>
      <c r="C11" s="24" t="s">
        <v>66</v>
      </c>
      <c r="D11" s="7" t="s">
        <v>73</v>
      </c>
      <c r="E11" s="7"/>
      <c r="F11" s="7" t="s">
        <v>77</v>
      </c>
      <c r="G11" s="7">
        <v>1</v>
      </c>
      <c r="H11" s="7" t="s">
        <v>81</v>
      </c>
      <c r="I11" s="7"/>
      <c r="J11" s="7" t="s">
        <v>84</v>
      </c>
      <c r="K11" s="7">
        <v>1</v>
      </c>
      <c r="L11" s="7">
        <v>0</v>
      </c>
      <c r="M11" s="7"/>
      <c r="N11" s="7">
        <v>0</v>
      </c>
      <c r="O11" s="7"/>
      <c r="P11" s="21" t="s">
        <v>191</v>
      </c>
      <c r="Q11" s="7"/>
      <c r="R11" s="21" t="s">
        <v>195</v>
      </c>
      <c r="S11" s="7"/>
      <c r="T11" s="21" t="s">
        <v>201</v>
      </c>
      <c r="U11" s="7"/>
      <c r="V11" s="21" t="s">
        <v>204</v>
      </c>
      <c r="W11" s="7"/>
      <c r="X11" s="7">
        <v>0</v>
      </c>
      <c r="Y11" s="7"/>
      <c r="Z11" s="7">
        <v>0</v>
      </c>
      <c r="AA11" s="7"/>
      <c r="AB11" s="33">
        <f>SUM(D12:Z12)-LARGE(D12:Z12,1)-LARGE(D12:Z12,2)-LARGE(D12:Z12,3)</f>
        <v>807.56999999999994</v>
      </c>
      <c r="AC11" s="29">
        <f>RANK($AB$11,$AB$9:$AB$20,1)</f>
        <v>3</v>
      </c>
    </row>
    <row r="12" spans="1:29">
      <c r="A12" s="25"/>
      <c r="B12" s="6" t="s">
        <v>65</v>
      </c>
      <c r="C12" s="25"/>
      <c r="D12" s="23">
        <v>69.11</v>
      </c>
      <c r="E12" s="23"/>
      <c r="F12" s="23">
        <v>74.56</v>
      </c>
      <c r="G12" s="23"/>
      <c r="H12" s="23">
        <v>73.19</v>
      </c>
      <c r="I12" s="23"/>
      <c r="J12" s="23">
        <v>78.77</v>
      </c>
      <c r="K12" s="23"/>
      <c r="L12" s="23">
        <v>200</v>
      </c>
      <c r="M12" s="23"/>
      <c r="N12" s="23">
        <v>200</v>
      </c>
      <c r="O12" s="23"/>
      <c r="P12" s="23">
        <v>78.91</v>
      </c>
      <c r="Q12" s="23"/>
      <c r="R12" s="23">
        <v>83.42</v>
      </c>
      <c r="S12" s="23"/>
      <c r="T12" s="23">
        <v>72.47</v>
      </c>
      <c r="U12" s="23"/>
      <c r="V12" s="23">
        <v>77.14</v>
      </c>
      <c r="W12" s="23"/>
      <c r="X12" s="23">
        <v>200</v>
      </c>
      <c r="Y12" s="23"/>
      <c r="Z12" s="23">
        <v>200</v>
      </c>
      <c r="AA12" s="23"/>
      <c r="AB12" s="32"/>
      <c r="AC12" s="30"/>
    </row>
    <row r="13" spans="1:29">
      <c r="A13" s="24">
        <v>3</v>
      </c>
      <c r="B13" s="6" t="s">
        <v>46</v>
      </c>
      <c r="C13" s="24" t="s">
        <v>68</v>
      </c>
      <c r="D13" s="8" t="s">
        <v>18</v>
      </c>
      <c r="E13" s="7"/>
      <c r="F13" s="8" t="s">
        <v>18</v>
      </c>
      <c r="G13" s="7"/>
      <c r="H13" s="8" t="s">
        <v>18</v>
      </c>
      <c r="I13" s="7"/>
      <c r="J13" s="8" t="s">
        <v>18</v>
      </c>
      <c r="K13" s="7"/>
      <c r="L13" s="8" t="s">
        <v>18</v>
      </c>
      <c r="M13" s="7"/>
      <c r="N13" s="8" t="s">
        <v>18</v>
      </c>
      <c r="O13" s="7"/>
      <c r="P13" s="8" t="s">
        <v>18</v>
      </c>
      <c r="Q13" s="7"/>
      <c r="R13" s="8" t="s">
        <v>18</v>
      </c>
      <c r="S13" s="7"/>
      <c r="T13" s="8" t="s">
        <v>18</v>
      </c>
      <c r="U13" s="7"/>
      <c r="V13" s="8" t="s">
        <v>18</v>
      </c>
      <c r="W13" s="7"/>
      <c r="X13" s="8" t="s">
        <v>18</v>
      </c>
      <c r="Y13" s="7"/>
      <c r="Z13" s="8" t="s">
        <v>18</v>
      </c>
      <c r="AA13" s="7"/>
      <c r="AB13" s="33">
        <f>SUM(D14:Z14)-LARGE(D14:Z14,1)-LARGE(D14:Z14,2)-LARGE(D14:Z14,3)</f>
        <v>1800</v>
      </c>
      <c r="AC13" s="29">
        <f>RANK($AB$13,$AB$9:$AB$20,1)</f>
        <v>6</v>
      </c>
    </row>
    <row r="14" spans="1:29">
      <c r="A14" s="25"/>
      <c r="B14" s="18" t="s">
        <v>67</v>
      </c>
      <c r="C14" s="25"/>
      <c r="D14" s="23">
        <v>200</v>
      </c>
      <c r="E14" s="23"/>
      <c r="F14" s="23">
        <v>200</v>
      </c>
      <c r="G14" s="23"/>
      <c r="H14" s="23">
        <v>200</v>
      </c>
      <c r="I14" s="23"/>
      <c r="J14" s="23">
        <v>200</v>
      </c>
      <c r="K14" s="23"/>
      <c r="L14" s="23">
        <v>200</v>
      </c>
      <c r="M14" s="23"/>
      <c r="N14" s="23">
        <v>200</v>
      </c>
      <c r="O14" s="23"/>
      <c r="P14" s="23">
        <v>200</v>
      </c>
      <c r="Q14" s="23"/>
      <c r="R14" s="23">
        <v>200</v>
      </c>
      <c r="S14" s="23"/>
      <c r="T14" s="23">
        <v>200</v>
      </c>
      <c r="U14" s="23"/>
      <c r="V14" s="23">
        <v>200</v>
      </c>
      <c r="W14" s="23"/>
      <c r="X14" s="23">
        <v>200</v>
      </c>
      <c r="Y14" s="23"/>
      <c r="Z14" s="23">
        <v>200</v>
      </c>
      <c r="AA14" s="23"/>
      <c r="AB14" s="32"/>
      <c r="AC14" s="30"/>
    </row>
    <row r="15" spans="1:29">
      <c r="A15" s="24">
        <v>4</v>
      </c>
      <c r="B15" s="17" t="s">
        <v>44</v>
      </c>
      <c r="C15" s="24" t="s">
        <v>10</v>
      </c>
      <c r="D15" s="7" t="s">
        <v>74</v>
      </c>
      <c r="E15" s="7"/>
      <c r="F15" s="7">
        <v>0</v>
      </c>
      <c r="G15" s="7"/>
      <c r="H15" s="7" t="s">
        <v>82</v>
      </c>
      <c r="I15" s="7"/>
      <c r="J15" s="7" t="s">
        <v>85</v>
      </c>
      <c r="K15" s="7"/>
      <c r="L15" s="7" t="s">
        <v>121</v>
      </c>
      <c r="M15" s="7"/>
      <c r="N15" s="7" t="s">
        <v>125</v>
      </c>
      <c r="O15" s="7"/>
      <c r="P15" s="21" t="s">
        <v>192</v>
      </c>
      <c r="Q15" s="7"/>
      <c r="R15" s="21" t="s">
        <v>197</v>
      </c>
      <c r="S15" s="7">
        <v>1</v>
      </c>
      <c r="T15" s="21" t="s">
        <v>202</v>
      </c>
      <c r="U15" s="7"/>
      <c r="V15" s="21" t="s">
        <v>205</v>
      </c>
      <c r="W15" s="7"/>
      <c r="X15" s="21" t="s">
        <v>206</v>
      </c>
      <c r="Y15" s="7"/>
      <c r="Z15" s="21" t="s">
        <v>236</v>
      </c>
      <c r="AA15" s="7"/>
      <c r="AB15" s="33">
        <f>SUM(D16:Z16)-LARGE(D16:Z16,1)-LARGE(D16:Z16,2)-LARGE(D16:Z16,2)</f>
        <v>648.07000000000016</v>
      </c>
      <c r="AC15" s="29">
        <f>RANK($AB$15,$AB$9:$AB$20,1)</f>
        <v>1</v>
      </c>
    </row>
    <row r="16" spans="1:29">
      <c r="A16" s="25"/>
      <c r="B16" s="6" t="s">
        <v>45</v>
      </c>
      <c r="C16" s="25"/>
      <c r="D16" s="23">
        <v>70.08</v>
      </c>
      <c r="E16" s="23"/>
      <c r="F16" s="23">
        <v>200</v>
      </c>
      <c r="G16" s="23"/>
      <c r="H16" s="23">
        <v>74.58</v>
      </c>
      <c r="I16" s="23"/>
      <c r="J16" s="23">
        <v>76.31</v>
      </c>
      <c r="K16" s="23"/>
      <c r="L16" s="23">
        <v>74.86</v>
      </c>
      <c r="M16" s="23"/>
      <c r="N16" s="23">
        <v>71.17</v>
      </c>
      <c r="O16" s="23"/>
      <c r="P16" s="23">
        <v>71.84</v>
      </c>
      <c r="Q16" s="23"/>
      <c r="R16" s="23">
        <v>75.59</v>
      </c>
      <c r="S16" s="23"/>
      <c r="T16" s="23">
        <v>71.44</v>
      </c>
      <c r="U16" s="23"/>
      <c r="V16" s="23">
        <v>71.83</v>
      </c>
      <c r="W16" s="23"/>
      <c r="X16" s="23">
        <v>72.63</v>
      </c>
      <c r="Y16" s="23"/>
      <c r="Z16" s="23">
        <v>70.36</v>
      </c>
      <c r="AA16" s="23"/>
      <c r="AB16" s="32"/>
      <c r="AC16" s="30"/>
    </row>
    <row r="17" spans="1:29">
      <c r="A17" s="24">
        <v>5</v>
      </c>
      <c r="B17" s="6" t="s">
        <v>69</v>
      </c>
      <c r="C17" s="24" t="s">
        <v>71</v>
      </c>
      <c r="D17" s="7" t="s">
        <v>75</v>
      </c>
      <c r="E17" s="7"/>
      <c r="F17" s="7" t="s">
        <v>78</v>
      </c>
      <c r="G17" s="7">
        <v>1</v>
      </c>
      <c r="H17" s="7">
        <v>0</v>
      </c>
      <c r="I17" s="7"/>
      <c r="J17" s="7" t="s">
        <v>86</v>
      </c>
      <c r="K17" s="7"/>
      <c r="L17" s="7" t="s">
        <v>122</v>
      </c>
      <c r="M17" s="7"/>
      <c r="N17" s="7" t="s">
        <v>126</v>
      </c>
      <c r="O17" s="7">
        <v>1</v>
      </c>
      <c r="P17" s="21" t="s">
        <v>193</v>
      </c>
      <c r="Q17" s="7"/>
      <c r="R17" s="21" t="s">
        <v>198</v>
      </c>
      <c r="S17" s="7">
        <v>1</v>
      </c>
      <c r="T17" s="21" t="s">
        <v>203</v>
      </c>
      <c r="U17" s="7"/>
      <c r="V17" s="7">
        <v>0</v>
      </c>
      <c r="W17" s="7"/>
      <c r="X17" s="7">
        <v>0</v>
      </c>
      <c r="Y17" s="7"/>
      <c r="Z17" s="21" t="s">
        <v>237</v>
      </c>
      <c r="AA17" s="7"/>
      <c r="AB17" s="33">
        <f>SUM(D18:Z18)-LARGE(D18:Z18,1)-LARGE(D18:Z18,2)-LARGE(D18:Z18,3)</f>
        <v>720.39999999999986</v>
      </c>
      <c r="AC17" s="29">
        <f>RANK($AB$17,$AB$9:$AB$20,1)</f>
        <v>2</v>
      </c>
    </row>
    <row r="18" spans="1:29">
      <c r="A18" s="25"/>
      <c r="B18" s="6" t="s">
        <v>70</v>
      </c>
      <c r="C18" s="25"/>
      <c r="D18" s="23">
        <v>70.64</v>
      </c>
      <c r="E18" s="23"/>
      <c r="F18" s="23">
        <v>79.489999999999995</v>
      </c>
      <c r="G18" s="23"/>
      <c r="H18" s="23">
        <v>200</v>
      </c>
      <c r="I18" s="23"/>
      <c r="J18" s="23">
        <v>74.55</v>
      </c>
      <c r="K18" s="23"/>
      <c r="L18" s="23">
        <v>92.33</v>
      </c>
      <c r="M18" s="23"/>
      <c r="N18" s="23">
        <v>80.47</v>
      </c>
      <c r="O18" s="23"/>
      <c r="P18" s="23">
        <v>71.55</v>
      </c>
      <c r="Q18" s="23"/>
      <c r="R18" s="23">
        <v>84.34</v>
      </c>
      <c r="S18" s="23"/>
      <c r="T18" s="23">
        <v>80.73</v>
      </c>
      <c r="U18" s="23"/>
      <c r="V18" s="23">
        <v>200</v>
      </c>
      <c r="W18" s="23"/>
      <c r="X18" s="23">
        <v>200</v>
      </c>
      <c r="Y18" s="23"/>
      <c r="Z18" s="23">
        <v>86.3</v>
      </c>
      <c r="AA18" s="23"/>
      <c r="AB18" s="32"/>
      <c r="AC18" s="30"/>
    </row>
    <row r="19" spans="1:29">
      <c r="A19" s="24">
        <v>6</v>
      </c>
      <c r="B19" s="6" t="s">
        <v>188</v>
      </c>
      <c r="C19" s="24" t="s">
        <v>6</v>
      </c>
      <c r="D19" s="7" t="s">
        <v>76</v>
      </c>
      <c r="E19" s="7">
        <v>3</v>
      </c>
      <c r="F19" s="7" t="s">
        <v>79</v>
      </c>
      <c r="G19" s="7">
        <v>1</v>
      </c>
      <c r="H19" s="7">
        <v>0</v>
      </c>
      <c r="I19" s="7"/>
      <c r="J19" s="7" t="s">
        <v>87</v>
      </c>
      <c r="K19" s="7"/>
      <c r="L19" s="7" t="s">
        <v>123</v>
      </c>
      <c r="M19" s="7"/>
      <c r="N19" s="7">
        <v>0</v>
      </c>
      <c r="O19" s="7"/>
      <c r="P19" s="21" t="s">
        <v>194</v>
      </c>
      <c r="Q19" s="7">
        <v>2</v>
      </c>
      <c r="R19" s="21" t="s">
        <v>199</v>
      </c>
      <c r="S19" s="7"/>
      <c r="T19" s="7">
        <v>0</v>
      </c>
      <c r="U19" s="7"/>
      <c r="V19" s="7">
        <v>0</v>
      </c>
      <c r="W19" s="7"/>
      <c r="X19" s="7">
        <v>0</v>
      </c>
      <c r="Y19" s="7"/>
      <c r="Z19" s="7">
        <v>0</v>
      </c>
      <c r="AA19" s="7"/>
      <c r="AB19" s="33">
        <f>SUM(D20:Z20)-LARGE(D20:Z20,1)-LARGE(D20:Z20,2)-LARGE(D20:Z20,3)</f>
        <v>1134.4299999999998</v>
      </c>
      <c r="AC19" s="29">
        <f>RANK($AB$19,$AB$9:$AB$20,1)</f>
        <v>5</v>
      </c>
    </row>
    <row r="20" spans="1:29">
      <c r="A20" s="25"/>
      <c r="B20" s="6" t="s">
        <v>72</v>
      </c>
      <c r="C20" s="25"/>
      <c r="D20" s="23">
        <v>200</v>
      </c>
      <c r="E20" s="23"/>
      <c r="F20" s="23">
        <v>92.71</v>
      </c>
      <c r="G20" s="23"/>
      <c r="H20" s="23">
        <v>200</v>
      </c>
      <c r="I20" s="23"/>
      <c r="J20" s="23">
        <v>80.36</v>
      </c>
      <c r="K20" s="23"/>
      <c r="L20" s="23">
        <v>76.73</v>
      </c>
      <c r="M20" s="23"/>
      <c r="N20" s="23">
        <v>200</v>
      </c>
      <c r="O20" s="23"/>
      <c r="P20" s="23">
        <v>200</v>
      </c>
      <c r="Q20" s="23"/>
      <c r="R20" s="23">
        <v>84.63</v>
      </c>
      <c r="S20" s="23"/>
      <c r="T20" s="23">
        <v>200</v>
      </c>
      <c r="U20" s="23"/>
      <c r="V20" s="23">
        <v>200</v>
      </c>
      <c r="W20" s="23"/>
      <c r="X20" s="23" t="s">
        <v>207</v>
      </c>
      <c r="Y20" s="23"/>
      <c r="Z20" s="23">
        <v>200</v>
      </c>
      <c r="AA20" s="23"/>
      <c r="AB20" s="32"/>
      <c r="AC20" s="30"/>
    </row>
    <row r="23" spans="1:29" s="9" customFormat="1" ht="18.75">
      <c r="A23" s="36" t="s">
        <v>53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</sheetData>
  <mergeCells count="120">
    <mergeCell ref="A23:AC23"/>
    <mergeCell ref="A1:G1"/>
    <mergeCell ref="A2:AC2"/>
    <mergeCell ref="A3:AC3"/>
    <mergeCell ref="A4:AC4"/>
    <mergeCell ref="A5:AC5"/>
    <mergeCell ref="A19:A20"/>
    <mergeCell ref="C19:C20"/>
    <mergeCell ref="P20:Q20"/>
    <mergeCell ref="R20:S20"/>
    <mergeCell ref="AB19:AB20"/>
    <mergeCell ref="AC19:AC20"/>
    <mergeCell ref="D20:E20"/>
    <mergeCell ref="F20:G20"/>
    <mergeCell ref="H20:I20"/>
    <mergeCell ref="J20:K20"/>
    <mergeCell ref="L20:M20"/>
    <mergeCell ref="N20:O20"/>
    <mergeCell ref="T20:U20"/>
    <mergeCell ref="V20:W20"/>
    <mergeCell ref="AC17:AC18"/>
    <mergeCell ref="D18:E18"/>
    <mergeCell ref="F18:G18"/>
    <mergeCell ref="H18:I18"/>
    <mergeCell ref="AB17:AB18"/>
    <mergeCell ref="T18:U18"/>
    <mergeCell ref="T12:U12"/>
    <mergeCell ref="N14:O14"/>
    <mergeCell ref="P14:Q14"/>
    <mergeCell ref="R14:S14"/>
    <mergeCell ref="T14:U14"/>
    <mergeCell ref="N16:O16"/>
    <mergeCell ref="P16:Q16"/>
    <mergeCell ref="R16:S16"/>
    <mergeCell ref="T16:U16"/>
    <mergeCell ref="P12:Q12"/>
    <mergeCell ref="R12:S12"/>
    <mergeCell ref="V14:W14"/>
    <mergeCell ref="X14:Y14"/>
    <mergeCell ref="Z14:AA14"/>
    <mergeCell ref="A17:A18"/>
    <mergeCell ref="C17:C18"/>
    <mergeCell ref="A13:A14"/>
    <mergeCell ref="A15:A16"/>
    <mergeCell ref="L16:M16"/>
    <mergeCell ref="L14:M14"/>
    <mergeCell ref="C15:C16"/>
    <mergeCell ref="J14:K14"/>
    <mergeCell ref="J16:K16"/>
    <mergeCell ref="H14:I14"/>
    <mergeCell ref="H16:I16"/>
    <mergeCell ref="J18:K18"/>
    <mergeCell ref="L18:M18"/>
    <mergeCell ref="F12:G12"/>
    <mergeCell ref="F14:G14"/>
    <mergeCell ref="F16:G16"/>
    <mergeCell ref="D12:E12"/>
    <mergeCell ref="H8:I8"/>
    <mergeCell ref="A11:A12"/>
    <mergeCell ref="N8:O8"/>
    <mergeCell ref="A7:A8"/>
    <mergeCell ref="B7:B8"/>
    <mergeCell ref="A9:A10"/>
    <mergeCell ref="P8:Q8"/>
    <mergeCell ref="C9:C10"/>
    <mergeCell ref="C11:C12"/>
    <mergeCell ref="D10:E10"/>
    <mergeCell ref="H10:I10"/>
    <mergeCell ref="L10:M10"/>
    <mergeCell ref="F8:G8"/>
    <mergeCell ref="J8:K8"/>
    <mergeCell ref="J10:K10"/>
    <mergeCell ref="J12:K12"/>
    <mergeCell ref="C7:C8"/>
    <mergeCell ref="D8:E8"/>
    <mergeCell ref="D7:U7"/>
    <mergeCell ref="L12:M12"/>
    <mergeCell ref="F10:G10"/>
    <mergeCell ref="L8:M8"/>
    <mergeCell ref="T8:U8"/>
    <mergeCell ref="N10:O10"/>
    <mergeCell ref="P10:Q10"/>
    <mergeCell ref="R10:S10"/>
    <mergeCell ref="T10:U10"/>
    <mergeCell ref="R8:S8"/>
    <mergeCell ref="H12:I12"/>
    <mergeCell ref="N12:O12"/>
    <mergeCell ref="AB7:AB8"/>
    <mergeCell ref="AC7:AC8"/>
    <mergeCell ref="AB9:AB10"/>
    <mergeCell ref="AC9:AC10"/>
    <mergeCell ref="AB15:AB16"/>
    <mergeCell ref="AC15:AC16"/>
    <mergeCell ref="AB11:AB12"/>
    <mergeCell ref="AC11:AC12"/>
    <mergeCell ref="AB13:AB14"/>
    <mergeCell ref="AC13:AC14"/>
    <mergeCell ref="V8:W8"/>
    <mergeCell ref="X8:Y8"/>
    <mergeCell ref="Z8:AA8"/>
    <mergeCell ref="V10:W10"/>
    <mergeCell ref="X10:Y10"/>
    <mergeCell ref="Z10:AA10"/>
    <mergeCell ref="V12:W12"/>
    <mergeCell ref="X12:Y12"/>
    <mergeCell ref="Z12:AA12"/>
    <mergeCell ref="X20:Y20"/>
    <mergeCell ref="Z20:AA20"/>
    <mergeCell ref="C13:C14"/>
    <mergeCell ref="V16:W16"/>
    <mergeCell ref="X16:Y16"/>
    <mergeCell ref="Z16:AA16"/>
    <mergeCell ref="V18:W18"/>
    <mergeCell ref="X18:Y18"/>
    <mergeCell ref="Z18:AA18"/>
    <mergeCell ref="D14:E14"/>
    <mergeCell ref="D16:E16"/>
    <mergeCell ref="N18:O18"/>
    <mergeCell ref="P18:Q18"/>
    <mergeCell ref="R18:S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opLeftCell="A4" workbookViewId="0">
      <selection activeCell="Z23" sqref="Z23"/>
    </sheetView>
  </sheetViews>
  <sheetFormatPr defaultRowHeight="12.75"/>
  <cols>
    <col min="1" max="1" width="5.7109375" style="2" customWidth="1"/>
    <col min="2" max="2" width="17" bestFit="1" customWidth="1"/>
    <col min="3" max="3" width="16.42578125" style="2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7.710937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7.7109375" style="1" customWidth="1"/>
    <col min="17" max="17" width="3" style="1" customWidth="1"/>
    <col min="18" max="18" width="7.7109375" style="1" customWidth="1"/>
    <col min="19" max="19" width="3" style="1" customWidth="1"/>
    <col min="20" max="20" width="7.7109375" style="1" customWidth="1"/>
    <col min="21" max="21" width="3" style="1" customWidth="1"/>
    <col min="22" max="22" width="7.7109375" style="1" customWidth="1"/>
    <col min="23" max="23" width="3" style="1" customWidth="1"/>
    <col min="24" max="24" width="7.7109375" style="1" customWidth="1"/>
    <col min="25" max="25" width="3" style="1" customWidth="1"/>
    <col min="26" max="26" width="7.7109375" style="1" customWidth="1"/>
    <col min="27" max="27" width="3" style="1" customWidth="1"/>
    <col min="28" max="28" width="12.42578125" style="3" customWidth="1"/>
    <col min="29" max="29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2" customFormat="1" ht="18.75">
      <c r="A4" s="36" t="s">
        <v>89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2" customFormat="1" ht="18.75">
      <c r="A5" s="39" t="s">
        <v>88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0"/>
      <c r="W7" s="20"/>
      <c r="X7" s="20"/>
      <c r="Y7" s="20"/>
      <c r="Z7" s="20"/>
      <c r="AA7" s="20"/>
      <c r="AB7" s="29" t="s">
        <v>4</v>
      </c>
      <c r="AC7" s="29" t="s">
        <v>5</v>
      </c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26">
        <v>7</v>
      </c>
      <c r="Q8" s="27"/>
      <c r="R8" s="26">
        <v>8</v>
      </c>
      <c r="S8" s="27"/>
      <c r="T8" s="26">
        <v>9</v>
      </c>
      <c r="U8" s="27"/>
      <c r="V8" s="26">
        <v>10</v>
      </c>
      <c r="W8" s="27"/>
      <c r="X8" s="26">
        <v>11</v>
      </c>
      <c r="Y8" s="27"/>
      <c r="Z8" s="26">
        <v>12</v>
      </c>
      <c r="AA8" s="27"/>
      <c r="AB8" s="30"/>
      <c r="AC8" s="30"/>
    </row>
    <row r="9" spans="1:29">
      <c r="A9" s="24">
        <v>1</v>
      </c>
      <c r="B9" s="6" t="s">
        <v>90</v>
      </c>
      <c r="C9" s="24" t="s">
        <v>11</v>
      </c>
      <c r="D9" s="7">
        <v>0</v>
      </c>
      <c r="E9" s="7"/>
      <c r="F9" s="7" t="s">
        <v>102</v>
      </c>
      <c r="G9" s="7"/>
      <c r="H9" s="7" t="s">
        <v>108</v>
      </c>
      <c r="I9" s="7">
        <v>1</v>
      </c>
      <c r="J9" s="7">
        <v>0</v>
      </c>
      <c r="K9" s="7"/>
      <c r="L9" s="7" t="s">
        <v>127</v>
      </c>
      <c r="M9" s="7"/>
      <c r="N9" s="7">
        <v>0</v>
      </c>
      <c r="O9" s="7"/>
      <c r="P9" s="21" t="s">
        <v>213</v>
      </c>
      <c r="Q9" s="7"/>
      <c r="R9" s="21" t="s">
        <v>217</v>
      </c>
      <c r="S9" s="7"/>
      <c r="T9" s="21" t="s">
        <v>223</v>
      </c>
      <c r="U9" s="7"/>
      <c r="V9" s="21" t="s">
        <v>229</v>
      </c>
      <c r="W9" s="7"/>
      <c r="X9" s="7"/>
      <c r="Y9" s="7"/>
      <c r="Z9" s="7"/>
      <c r="AA9" s="7"/>
      <c r="AB9" s="31">
        <f>SUM(D10:Z10)-LARGE(D10:Z10,1)-LARGE(D10:Z10,2)-LARGE(D10:Z10,3)</f>
        <v>771.19</v>
      </c>
      <c r="AC9" s="29">
        <f>RANK($AB$9,$AB$9:$AB$22,1)</f>
        <v>6</v>
      </c>
    </row>
    <row r="10" spans="1:29">
      <c r="A10" s="25"/>
      <c r="B10" s="6" t="s">
        <v>91</v>
      </c>
      <c r="C10" s="25"/>
      <c r="D10" s="28">
        <v>200</v>
      </c>
      <c r="E10" s="28"/>
      <c r="F10" s="28">
        <v>122</v>
      </c>
      <c r="G10" s="28"/>
      <c r="H10" s="28">
        <v>114.18</v>
      </c>
      <c r="I10" s="28"/>
      <c r="J10" s="28">
        <v>200</v>
      </c>
      <c r="K10" s="28"/>
      <c r="L10" s="28">
        <v>103.97</v>
      </c>
      <c r="M10" s="28"/>
      <c r="N10" s="28">
        <v>200</v>
      </c>
      <c r="O10" s="28"/>
      <c r="P10" s="28">
        <v>114.94</v>
      </c>
      <c r="Q10" s="28"/>
      <c r="R10" s="28">
        <v>100.75</v>
      </c>
      <c r="S10" s="28"/>
      <c r="T10" s="28">
        <v>117.55</v>
      </c>
      <c r="U10" s="28"/>
      <c r="V10" s="28">
        <v>97.8</v>
      </c>
      <c r="W10" s="28"/>
      <c r="X10" s="28"/>
      <c r="Y10" s="28"/>
      <c r="Z10" s="28"/>
      <c r="AA10" s="28"/>
      <c r="AB10" s="32"/>
      <c r="AC10" s="30"/>
    </row>
    <row r="11" spans="1:29">
      <c r="A11" s="24">
        <v>2</v>
      </c>
      <c r="B11" s="6" t="s">
        <v>14</v>
      </c>
      <c r="C11" s="2" t="s">
        <v>6</v>
      </c>
      <c r="D11" s="7" t="s">
        <v>96</v>
      </c>
      <c r="E11" s="7"/>
      <c r="F11" s="7" t="s">
        <v>103</v>
      </c>
      <c r="G11" s="7"/>
      <c r="H11" s="7" t="s">
        <v>109</v>
      </c>
      <c r="I11" s="7">
        <v>1</v>
      </c>
      <c r="J11" s="7" t="s">
        <v>115</v>
      </c>
      <c r="K11" s="7">
        <v>1</v>
      </c>
      <c r="L11" s="7" t="s">
        <v>128</v>
      </c>
      <c r="M11" s="7">
        <v>2</v>
      </c>
      <c r="N11" s="21" t="s">
        <v>208</v>
      </c>
      <c r="O11" s="7">
        <v>2</v>
      </c>
      <c r="P11" s="21" t="s">
        <v>214</v>
      </c>
      <c r="Q11" s="7"/>
      <c r="R11" s="21" t="s">
        <v>218</v>
      </c>
      <c r="S11" s="7"/>
      <c r="T11" s="21" t="s">
        <v>224</v>
      </c>
      <c r="U11" s="7"/>
      <c r="V11" s="7">
        <v>0</v>
      </c>
      <c r="W11" s="7"/>
      <c r="X11" s="7"/>
      <c r="Y11" s="7"/>
      <c r="Z11" s="7"/>
      <c r="AA11" s="7"/>
      <c r="AB11" s="33">
        <f>SUM(D12:Z12)-LARGE(D12:Z12,1)-LARGE(D12:Z12,2)-LARGE(D12:Z12,3)</f>
        <v>702.1099999999999</v>
      </c>
      <c r="AC11" s="29">
        <f>RANK($AB$11,$AB$9:$AB$22,1)</f>
        <v>4</v>
      </c>
    </row>
    <row r="12" spans="1:29">
      <c r="A12" s="25"/>
      <c r="B12" s="19" t="s">
        <v>92</v>
      </c>
      <c r="D12" s="23">
        <v>94.73</v>
      </c>
      <c r="E12" s="23"/>
      <c r="F12" s="23">
        <v>96.02</v>
      </c>
      <c r="G12" s="23"/>
      <c r="H12" s="23">
        <v>109.36</v>
      </c>
      <c r="I12" s="23"/>
      <c r="J12" s="23">
        <v>102.94</v>
      </c>
      <c r="K12" s="23"/>
      <c r="L12" s="23">
        <v>200</v>
      </c>
      <c r="M12" s="23"/>
      <c r="N12" s="23">
        <v>200</v>
      </c>
      <c r="O12" s="23"/>
      <c r="P12" s="23">
        <v>101.03</v>
      </c>
      <c r="Q12" s="23"/>
      <c r="R12" s="23">
        <v>101.95</v>
      </c>
      <c r="S12" s="23"/>
      <c r="T12" s="23">
        <v>96.08</v>
      </c>
      <c r="U12" s="23"/>
      <c r="V12" s="23">
        <v>200</v>
      </c>
      <c r="W12" s="23"/>
      <c r="X12" s="23"/>
      <c r="Y12" s="23"/>
      <c r="Z12" s="23"/>
      <c r="AA12" s="23"/>
      <c r="AB12" s="32"/>
      <c r="AC12" s="30"/>
    </row>
    <row r="13" spans="1:29">
      <c r="A13" s="24">
        <v>3</v>
      </c>
      <c r="B13" s="6" t="s">
        <v>28</v>
      </c>
      <c r="C13" s="40" t="s">
        <v>7</v>
      </c>
      <c r="D13" s="8" t="s">
        <v>97</v>
      </c>
      <c r="E13" s="7">
        <v>1</v>
      </c>
      <c r="F13" s="8" t="s">
        <v>18</v>
      </c>
      <c r="G13" s="7"/>
      <c r="H13" s="8" t="s">
        <v>110</v>
      </c>
      <c r="I13" s="7"/>
      <c r="J13" s="8" t="s">
        <v>116</v>
      </c>
      <c r="K13" s="7"/>
      <c r="L13" s="8" t="s">
        <v>18</v>
      </c>
      <c r="M13" s="7"/>
      <c r="N13" s="8" t="s">
        <v>209</v>
      </c>
      <c r="O13" s="7"/>
      <c r="P13" s="8" t="s">
        <v>18</v>
      </c>
      <c r="Q13" s="7"/>
      <c r="R13" s="8" t="s">
        <v>219</v>
      </c>
      <c r="S13" s="7"/>
      <c r="T13" s="8" t="s">
        <v>225</v>
      </c>
      <c r="U13" s="7"/>
      <c r="V13" s="8" t="s">
        <v>219</v>
      </c>
      <c r="W13" s="7"/>
      <c r="X13" s="8"/>
      <c r="Y13" s="7"/>
      <c r="Z13" s="8"/>
      <c r="AA13" s="7"/>
      <c r="AB13" s="33">
        <f>SUM(D14:Z14)-LARGE(D14:Z14,1)-LARGE(D14:Z14,2)-LARGE(D14:Z14,3)</f>
        <v>664.2199999999998</v>
      </c>
      <c r="AC13" s="29">
        <f>RANK($AB$13,$AB$9:$AB$22,1)</f>
        <v>3</v>
      </c>
    </row>
    <row r="14" spans="1:29">
      <c r="A14" s="25"/>
      <c r="B14" s="6" t="s">
        <v>15</v>
      </c>
      <c r="C14" s="25"/>
      <c r="D14" s="23">
        <v>101.24</v>
      </c>
      <c r="E14" s="23"/>
      <c r="F14" s="23">
        <v>200</v>
      </c>
      <c r="G14" s="23"/>
      <c r="H14" s="23">
        <v>95.98</v>
      </c>
      <c r="I14" s="23"/>
      <c r="J14" s="23">
        <v>91.77</v>
      </c>
      <c r="K14" s="23"/>
      <c r="L14" s="23">
        <v>200</v>
      </c>
      <c r="M14" s="23"/>
      <c r="N14" s="23">
        <v>100.31</v>
      </c>
      <c r="O14" s="23"/>
      <c r="P14" s="23">
        <v>200</v>
      </c>
      <c r="Q14" s="23"/>
      <c r="R14" s="23">
        <v>92.52</v>
      </c>
      <c r="S14" s="23"/>
      <c r="T14" s="23">
        <v>89.88</v>
      </c>
      <c r="U14" s="23"/>
      <c r="V14" s="23">
        <v>92.52</v>
      </c>
      <c r="W14" s="23"/>
      <c r="X14" s="23"/>
      <c r="Y14" s="23"/>
      <c r="Z14" s="23"/>
      <c r="AA14" s="23"/>
      <c r="AB14" s="32"/>
      <c r="AC14" s="30"/>
    </row>
    <row r="15" spans="1:29">
      <c r="A15" s="24">
        <v>4</v>
      </c>
      <c r="B15" s="6" t="s">
        <v>16</v>
      </c>
      <c r="C15" s="24" t="s">
        <v>8</v>
      </c>
      <c r="D15" s="7" t="s">
        <v>98</v>
      </c>
      <c r="E15" s="7"/>
      <c r="F15" s="7" t="s">
        <v>104</v>
      </c>
      <c r="G15" s="7">
        <v>4</v>
      </c>
      <c r="H15" s="7" t="s">
        <v>111</v>
      </c>
      <c r="I15" s="7">
        <v>2</v>
      </c>
      <c r="J15" s="7" t="s">
        <v>117</v>
      </c>
      <c r="K15" s="7"/>
      <c r="L15" s="21" t="s">
        <v>234</v>
      </c>
      <c r="M15" s="7"/>
      <c r="N15" s="21" t="s">
        <v>210</v>
      </c>
      <c r="O15" s="7"/>
      <c r="P15" s="21" t="s">
        <v>215</v>
      </c>
      <c r="Q15" s="7"/>
      <c r="R15" s="21" t="s">
        <v>220</v>
      </c>
      <c r="S15" s="7"/>
      <c r="T15" s="21" t="s">
        <v>226</v>
      </c>
      <c r="U15" s="7"/>
      <c r="V15" s="21" t="s">
        <v>230</v>
      </c>
      <c r="W15" s="7"/>
      <c r="X15" s="7"/>
      <c r="Y15" s="7"/>
      <c r="Z15" s="7"/>
      <c r="AA15" s="7"/>
      <c r="AB15" s="33">
        <f>SUM(D16:Z16)-LARGE(D16:Z16,1)-LARGE(D16:Z16,2)-LARGE(D16:Z16,3)</f>
        <v>580.67000000000007</v>
      </c>
      <c r="AC15" s="29">
        <f>RANK($AB$15,$AB$9:$AB$22,1)</f>
        <v>2</v>
      </c>
    </row>
    <row r="16" spans="1:29">
      <c r="A16" s="25"/>
      <c r="B16" s="6" t="s">
        <v>9</v>
      </c>
      <c r="C16" s="25"/>
      <c r="D16" s="23">
        <v>75.7</v>
      </c>
      <c r="E16" s="23"/>
      <c r="F16" s="23">
        <v>200</v>
      </c>
      <c r="G16" s="23"/>
      <c r="H16" s="23">
        <v>200</v>
      </c>
      <c r="I16" s="23"/>
      <c r="J16" s="23">
        <v>81.78</v>
      </c>
      <c r="K16" s="23"/>
      <c r="L16" s="23">
        <v>83.52</v>
      </c>
      <c r="M16" s="23"/>
      <c r="N16" s="23">
        <v>83.98</v>
      </c>
      <c r="O16" s="23"/>
      <c r="P16" s="23">
        <v>88.19</v>
      </c>
      <c r="Q16" s="23"/>
      <c r="R16" s="23">
        <v>87.3</v>
      </c>
      <c r="S16" s="23"/>
      <c r="T16" s="23">
        <v>84.83</v>
      </c>
      <c r="U16" s="23"/>
      <c r="V16" s="23">
        <v>83.56</v>
      </c>
      <c r="W16" s="23"/>
      <c r="X16" s="23"/>
      <c r="Y16" s="23"/>
      <c r="Z16" s="23"/>
      <c r="AA16" s="23"/>
      <c r="AB16" s="32"/>
      <c r="AC16" s="30"/>
    </row>
    <row r="17" spans="1:29">
      <c r="A17" s="24">
        <v>5</v>
      </c>
      <c r="B17" s="6" t="s">
        <v>12</v>
      </c>
      <c r="C17" s="24" t="s">
        <v>6</v>
      </c>
      <c r="D17" s="7" t="s">
        <v>99</v>
      </c>
      <c r="E17" s="7"/>
      <c r="F17" s="7" t="s">
        <v>105</v>
      </c>
      <c r="G17" s="7"/>
      <c r="H17" s="7" t="s">
        <v>112</v>
      </c>
      <c r="I17" s="7">
        <v>1</v>
      </c>
      <c r="J17" s="7" t="s">
        <v>118</v>
      </c>
      <c r="K17" s="7"/>
      <c r="L17" s="21" t="s">
        <v>233</v>
      </c>
      <c r="M17" s="7"/>
      <c r="N17" s="21" t="s">
        <v>211</v>
      </c>
      <c r="O17" s="7"/>
      <c r="P17" s="7">
        <v>0</v>
      </c>
      <c r="Q17" s="7"/>
      <c r="R17" s="21" t="s">
        <v>221</v>
      </c>
      <c r="S17" s="7"/>
      <c r="T17" s="21" t="s">
        <v>227</v>
      </c>
      <c r="U17" s="7"/>
      <c r="V17" s="21" t="s">
        <v>231</v>
      </c>
      <c r="W17" s="7"/>
      <c r="X17" s="7"/>
      <c r="Y17" s="7"/>
      <c r="Z17" s="7"/>
      <c r="AA17" s="7"/>
      <c r="AB17" s="33">
        <f>SUM(D18:Z18)-LARGE(D18:Z18,1)-LARGE(D18:Z18,2)-LARGE(D18:Z18,3)</f>
        <v>538.64</v>
      </c>
      <c r="AC17" s="29">
        <f>RANK($AB$17,$AB$9:$AB$22,1)</f>
        <v>1</v>
      </c>
    </row>
    <row r="18" spans="1:29">
      <c r="A18" s="25"/>
      <c r="B18" s="17" t="s">
        <v>93</v>
      </c>
      <c r="C18" s="25"/>
      <c r="D18" s="23">
        <v>75.92</v>
      </c>
      <c r="E18" s="23"/>
      <c r="F18" s="23">
        <v>73.2</v>
      </c>
      <c r="G18" s="23"/>
      <c r="H18" s="23">
        <v>83.77</v>
      </c>
      <c r="I18" s="23"/>
      <c r="J18" s="23">
        <v>77.13</v>
      </c>
      <c r="K18" s="23"/>
      <c r="L18" s="23">
        <v>76.27</v>
      </c>
      <c r="M18" s="23"/>
      <c r="N18" s="23">
        <v>78.14</v>
      </c>
      <c r="O18" s="23"/>
      <c r="P18" s="23">
        <v>200</v>
      </c>
      <c r="Q18" s="23"/>
      <c r="R18" s="23">
        <v>78.28</v>
      </c>
      <c r="S18" s="23"/>
      <c r="T18" s="23">
        <v>83.13</v>
      </c>
      <c r="U18" s="23"/>
      <c r="V18" s="23">
        <v>79.7</v>
      </c>
      <c r="W18" s="23"/>
      <c r="X18" s="23"/>
      <c r="Y18" s="23"/>
      <c r="Z18" s="23"/>
      <c r="AA18" s="23"/>
      <c r="AB18" s="32"/>
      <c r="AC18" s="30"/>
    </row>
    <row r="19" spans="1:29">
      <c r="A19" s="24">
        <v>6</v>
      </c>
      <c r="B19" s="6" t="s">
        <v>94</v>
      </c>
      <c r="C19" s="24" t="s">
        <v>6</v>
      </c>
      <c r="D19" s="7" t="s">
        <v>100</v>
      </c>
      <c r="E19" s="7"/>
      <c r="F19" s="7" t="s">
        <v>106</v>
      </c>
      <c r="G19" s="7"/>
      <c r="H19" s="7" t="s">
        <v>113</v>
      </c>
      <c r="I19" s="7"/>
      <c r="J19" s="7">
        <v>0</v>
      </c>
      <c r="K19" s="7"/>
      <c r="L19" s="7">
        <v>0</v>
      </c>
      <c r="M19" s="7"/>
      <c r="N19" s="7">
        <v>0</v>
      </c>
      <c r="O19" s="7"/>
      <c r="P19" s="7">
        <v>0</v>
      </c>
      <c r="Q19" s="7"/>
      <c r="R19" s="7">
        <v>0</v>
      </c>
      <c r="S19" s="7"/>
      <c r="T19" s="7">
        <v>0</v>
      </c>
      <c r="U19" s="7"/>
      <c r="V19" s="7">
        <v>0</v>
      </c>
      <c r="W19" s="7"/>
      <c r="X19" s="7"/>
      <c r="Y19" s="7"/>
      <c r="Z19" s="7"/>
      <c r="AA19" s="7"/>
      <c r="AB19" s="33">
        <f>SUM(D20:Z20)-LARGE(D20:Z20,1)-LARGE(D20:Z20,2)-LARGE(D20:Z20,3)</f>
        <v>1196.28</v>
      </c>
      <c r="AC19" s="29">
        <f>RANK($AB$19,$AB$9:$AB$22,1)</f>
        <v>7</v>
      </c>
    </row>
    <row r="20" spans="1:29">
      <c r="A20" s="25"/>
      <c r="B20" s="6" t="s">
        <v>95</v>
      </c>
      <c r="C20" s="25"/>
      <c r="D20" s="23">
        <v>155.5</v>
      </c>
      <c r="E20" s="23"/>
      <c r="F20" s="23">
        <v>120.59</v>
      </c>
      <c r="G20" s="23"/>
      <c r="H20" s="23">
        <v>120.19</v>
      </c>
      <c r="I20" s="23"/>
      <c r="J20" s="23">
        <v>200</v>
      </c>
      <c r="K20" s="23"/>
      <c r="L20" s="23">
        <v>200</v>
      </c>
      <c r="M20" s="23"/>
      <c r="N20" s="23">
        <v>200</v>
      </c>
      <c r="O20" s="23"/>
      <c r="P20" s="23">
        <v>200</v>
      </c>
      <c r="Q20" s="23"/>
      <c r="R20" s="23">
        <v>200</v>
      </c>
      <c r="S20" s="23"/>
      <c r="T20" s="23">
        <v>200</v>
      </c>
      <c r="U20" s="23"/>
      <c r="V20" s="23">
        <v>200</v>
      </c>
      <c r="W20" s="23"/>
      <c r="X20" s="23"/>
      <c r="Y20" s="23"/>
      <c r="Z20" s="23"/>
      <c r="AA20" s="23"/>
      <c r="AB20" s="32"/>
      <c r="AC20" s="30"/>
    </row>
    <row r="21" spans="1:29">
      <c r="A21" s="24">
        <v>7</v>
      </c>
      <c r="B21" s="6" t="s">
        <v>17</v>
      </c>
      <c r="C21" s="24" t="s">
        <v>6</v>
      </c>
      <c r="D21" s="7" t="s">
        <v>101</v>
      </c>
      <c r="E21" s="7"/>
      <c r="F21" s="7" t="s">
        <v>107</v>
      </c>
      <c r="G21" s="7"/>
      <c r="H21" s="7" t="s">
        <v>114</v>
      </c>
      <c r="I21" s="7"/>
      <c r="J21" s="7" t="s">
        <v>119</v>
      </c>
      <c r="K21" s="7"/>
      <c r="L21" s="21" t="s">
        <v>232</v>
      </c>
      <c r="M21" s="7"/>
      <c r="N21" s="21" t="s">
        <v>212</v>
      </c>
      <c r="O21" s="7"/>
      <c r="P21" s="21" t="s">
        <v>216</v>
      </c>
      <c r="Q21" s="7"/>
      <c r="R21" s="21" t="s">
        <v>222</v>
      </c>
      <c r="S21" s="7"/>
      <c r="T21" s="21" t="s">
        <v>228</v>
      </c>
      <c r="U21" s="7"/>
      <c r="V21" s="7">
        <v>0</v>
      </c>
      <c r="W21" s="7"/>
      <c r="X21" s="7"/>
      <c r="Y21" s="7"/>
      <c r="Z21" s="7"/>
      <c r="AA21" s="7"/>
      <c r="AB21" s="33">
        <f>SUM(D22:Z22)-LARGE(D22:Z22,1)-LARGE(D22:Z22,2)-LARGE(D22:Z22,3)</f>
        <v>751.40000000000009</v>
      </c>
      <c r="AC21" s="29">
        <f>RANK($AB$21,$AB$9:$AB$22,1)</f>
        <v>5</v>
      </c>
    </row>
    <row r="22" spans="1:29">
      <c r="A22" s="25"/>
      <c r="B22" s="19" t="s">
        <v>92</v>
      </c>
      <c r="C22" s="25"/>
      <c r="D22" s="23">
        <v>114.02</v>
      </c>
      <c r="E22" s="23"/>
      <c r="F22" s="23">
        <v>108.59</v>
      </c>
      <c r="G22" s="23"/>
      <c r="H22" s="23">
        <v>101.84</v>
      </c>
      <c r="I22" s="23"/>
      <c r="J22" s="23">
        <v>102.56</v>
      </c>
      <c r="K22" s="23"/>
      <c r="L22" s="23">
        <v>119.7</v>
      </c>
      <c r="M22" s="23"/>
      <c r="N22" s="23">
        <v>111.64</v>
      </c>
      <c r="O22" s="23"/>
      <c r="P22" s="23">
        <v>112.08</v>
      </c>
      <c r="Q22" s="23"/>
      <c r="R22" s="23">
        <v>100.67</v>
      </c>
      <c r="S22" s="23"/>
      <c r="T22" s="23">
        <v>123.2</v>
      </c>
      <c r="U22" s="23"/>
      <c r="V22" s="23">
        <v>200</v>
      </c>
      <c r="W22" s="23"/>
      <c r="X22" s="23"/>
      <c r="Y22" s="23"/>
      <c r="Z22" s="23"/>
      <c r="AA22" s="23"/>
      <c r="AB22" s="32"/>
      <c r="AC22" s="30"/>
    </row>
    <row r="23" spans="1:29" ht="12.75" customHeight="1"/>
    <row r="24" spans="1:29" ht="12.75" customHeight="1"/>
    <row r="25" spans="1:29" ht="18.75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29" ht="18.75"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8" spans="1:29" s="9" customFormat="1" ht="18.75">
      <c r="A28" s="2"/>
      <c r="B28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"/>
      <c r="AC28" s="3"/>
    </row>
    <row r="29" spans="1:29" ht="12" customHeight="1"/>
  </sheetData>
  <mergeCells count="134">
    <mergeCell ref="A5:AC5"/>
    <mergeCell ref="A1:G1"/>
    <mergeCell ref="A2:AC2"/>
    <mergeCell ref="A3:AC3"/>
    <mergeCell ref="A4:AC4"/>
    <mergeCell ref="A7:A8"/>
    <mergeCell ref="B7:B8"/>
    <mergeCell ref="C7:C8"/>
    <mergeCell ref="D8:E8"/>
    <mergeCell ref="D7:U7"/>
    <mergeCell ref="F8:G8"/>
    <mergeCell ref="H8:I8"/>
    <mergeCell ref="J8:K8"/>
    <mergeCell ref="L8:M8"/>
    <mergeCell ref="T8:U8"/>
    <mergeCell ref="R8:S8"/>
    <mergeCell ref="D10:E10"/>
    <mergeCell ref="D12:E12"/>
    <mergeCell ref="H10:I10"/>
    <mergeCell ref="H12:I12"/>
    <mergeCell ref="T10:U10"/>
    <mergeCell ref="R12:S12"/>
    <mergeCell ref="AB7:AB8"/>
    <mergeCell ref="AC11:AC12"/>
    <mergeCell ref="V8:W8"/>
    <mergeCell ref="X8:Y8"/>
    <mergeCell ref="Z8:AA8"/>
    <mergeCell ref="V10:W10"/>
    <mergeCell ref="X10:Y10"/>
    <mergeCell ref="Z10:AA10"/>
    <mergeCell ref="V12:W12"/>
    <mergeCell ref="X12:Y12"/>
    <mergeCell ref="Z12:AA12"/>
    <mergeCell ref="AC7:AC8"/>
    <mergeCell ref="AB9:AB10"/>
    <mergeCell ref="AC9:AC10"/>
    <mergeCell ref="R10:S10"/>
    <mergeCell ref="AC13:AC14"/>
    <mergeCell ref="AB15:AB16"/>
    <mergeCell ref="AC15:AC16"/>
    <mergeCell ref="A9:A10"/>
    <mergeCell ref="D14:E14"/>
    <mergeCell ref="D16:E16"/>
    <mergeCell ref="F10:G10"/>
    <mergeCell ref="F12:G12"/>
    <mergeCell ref="F14:G14"/>
    <mergeCell ref="F16:G16"/>
    <mergeCell ref="P10:Q10"/>
    <mergeCell ref="C9:C10"/>
    <mergeCell ref="C13:C14"/>
    <mergeCell ref="L10:M10"/>
    <mergeCell ref="L12:M12"/>
    <mergeCell ref="L14:M14"/>
    <mergeCell ref="H14:I14"/>
    <mergeCell ref="J10:K10"/>
    <mergeCell ref="J12:K12"/>
    <mergeCell ref="J14:K14"/>
    <mergeCell ref="T12:U12"/>
    <mergeCell ref="N14:O14"/>
    <mergeCell ref="P14:Q14"/>
    <mergeCell ref="AB11:AB12"/>
    <mergeCell ref="N8:O8"/>
    <mergeCell ref="P8:Q8"/>
    <mergeCell ref="N12:O12"/>
    <mergeCell ref="P12:Q12"/>
    <mergeCell ref="N10:O10"/>
    <mergeCell ref="N16:O16"/>
    <mergeCell ref="P16:Q16"/>
    <mergeCell ref="R16:S16"/>
    <mergeCell ref="AB13:AB14"/>
    <mergeCell ref="A15:A16"/>
    <mergeCell ref="C15:C16"/>
    <mergeCell ref="L16:M16"/>
    <mergeCell ref="H16:I16"/>
    <mergeCell ref="J16:K16"/>
    <mergeCell ref="A11:A12"/>
    <mergeCell ref="A13:A14"/>
    <mergeCell ref="R22:S22"/>
    <mergeCell ref="T22:U22"/>
    <mergeCell ref="A19:A20"/>
    <mergeCell ref="C19:C20"/>
    <mergeCell ref="A17:A18"/>
    <mergeCell ref="C17:C18"/>
    <mergeCell ref="T18:U18"/>
    <mergeCell ref="T16:U16"/>
    <mergeCell ref="J20:K20"/>
    <mergeCell ref="L20:M20"/>
    <mergeCell ref="N20:O20"/>
    <mergeCell ref="P22:Q22"/>
    <mergeCell ref="R14:S14"/>
    <mergeCell ref="T14:U14"/>
    <mergeCell ref="AC17:AC18"/>
    <mergeCell ref="D18:E18"/>
    <mergeCell ref="F18:G18"/>
    <mergeCell ref="H18:I18"/>
    <mergeCell ref="J18:K18"/>
    <mergeCell ref="L18:M18"/>
    <mergeCell ref="N18:O18"/>
    <mergeCell ref="P18:Q18"/>
    <mergeCell ref="R18:S18"/>
    <mergeCell ref="AB17:AB18"/>
    <mergeCell ref="AB19:AB20"/>
    <mergeCell ref="P20:Q20"/>
    <mergeCell ref="R20:S20"/>
    <mergeCell ref="A21:A22"/>
    <mergeCell ref="C21:C22"/>
    <mergeCell ref="V20:W20"/>
    <mergeCell ref="X20:Y20"/>
    <mergeCell ref="Z20:AA20"/>
    <mergeCell ref="AC21:AC22"/>
    <mergeCell ref="D22:E22"/>
    <mergeCell ref="F22:G22"/>
    <mergeCell ref="H22:I22"/>
    <mergeCell ref="J22:K22"/>
    <mergeCell ref="L22:M22"/>
    <mergeCell ref="N22:O22"/>
    <mergeCell ref="V22:W22"/>
    <mergeCell ref="X22:Y22"/>
    <mergeCell ref="Z22:AA22"/>
    <mergeCell ref="AC19:AC20"/>
    <mergeCell ref="T20:U20"/>
    <mergeCell ref="AB21:AB22"/>
    <mergeCell ref="D20:E20"/>
    <mergeCell ref="F20:G20"/>
    <mergeCell ref="H20:I20"/>
    <mergeCell ref="V14:W14"/>
    <mergeCell ref="X14:Y14"/>
    <mergeCell ref="Z14:AA14"/>
    <mergeCell ref="V16:W16"/>
    <mergeCell ref="X16:Y16"/>
    <mergeCell ref="Z16:AA16"/>
    <mergeCell ref="V18:W18"/>
    <mergeCell ref="X18:Y18"/>
    <mergeCell ref="Z18:AA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topLeftCell="C4" workbookViewId="0">
      <selection activeCell="R14" sqref="R14:S14"/>
    </sheetView>
  </sheetViews>
  <sheetFormatPr defaultRowHeight="12.75"/>
  <cols>
    <col min="1" max="1" width="5.7109375" style="2" customWidth="1"/>
    <col min="2" max="2" width="17.85546875" customWidth="1"/>
    <col min="3" max="3" width="16.42578125" style="2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7.710937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7.7109375" style="1" customWidth="1"/>
    <col min="17" max="17" width="3" style="1" customWidth="1"/>
    <col min="18" max="18" width="7.7109375" style="1" customWidth="1"/>
    <col min="19" max="19" width="3" style="1" customWidth="1"/>
    <col min="20" max="20" width="7.7109375" style="1" customWidth="1"/>
    <col min="21" max="21" width="3" style="1" customWidth="1"/>
    <col min="22" max="22" width="12.42578125" style="3" customWidth="1"/>
    <col min="23" max="23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  <c r="V1" s="1"/>
      <c r="W1" s="1"/>
      <c r="X1" s="1"/>
      <c r="Y1" s="1"/>
      <c r="Z1" s="1"/>
      <c r="AA1" s="1"/>
      <c r="AB1" s="3"/>
      <c r="AC1" s="3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"/>
      <c r="Y2" s="10"/>
      <c r="Z2" s="10"/>
      <c r="AA2" s="10"/>
      <c r="AB2" s="10"/>
      <c r="AC2" s="10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1"/>
      <c r="Y3" s="11"/>
      <c r="Z3" s="11"/>
      <c r="AA3" s="11"/>
      <c r="AB3" s="11"/>
      <c r="AC3" s="11"/>
    </row>
    <row r="4" spans="1:29" s="2" customFormat="1" ht="18.75">
      <c r="A4" s="3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1"/>
      <c r="Y4" s="11"/>
      <c r="Z4" s="11"/>
      <c r="AA4" s="11"/>
      <c r="AB4" s="11"/>
      <c r="AC4" s="11"/>
    </row>
    <row r="5" spans="1:29" s="2" customFormat="1" ht="18.75">
      <c r="A5" s="39" t="s">
        <v>54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4"/>
      <c r="Y5" s="14"/>
      <c r="Z5" s="14"/>
      <c r="AA5" s="14"/>
      <c r="AB5" s="14"/>
      <c r="AC5" s="14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3"/>
      <c r="AA6" s="13"/>
      <c r="AB6" s="13"/>
      <c r="AC6" s="13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9" t="s">
        <v>4</v>
      </c>
      <c r="W7" s="29" t="s">
        <v>5</v>
      </c>
      <c r="X7" s="15"/>
      <c r="Y7" s="16"/>
      <c r="Z7" s="16"/>
      <c r="AA7" s="16"/>
      <c r="AB7" s="16"/>
      <c r="AC7" s="16"/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26">
        <v>7</v>
      </c>
      <c r="Q8" s="27"/>
      <c r="R8" s="26">
        <v>8</v>
      </c>
      <c r="S8" s="27"/>
      <c r="T8" s="26">
        <v>9</v>
      </c>
      <c r="U8" s="27"/>
      <c r="V8" s="30"/>
      <c r="W8" s="30"/>
    </row>
    <row r="9" spans="1:29">
      <c r="A9" s="24">
        <v>1</v>
      </c>
      <c r="B9" s="6" t="s">
        <v>129</v>
      </c>
      <c r="C9" s="24" t="s">
        <v>164</v>
      </c>
      <c r="D9" s="7" t="s">
        <v>138</v>
      </c>
      <c r="E9" s="7"/>
      <c r="F9" s="7" t="s">
        <v>151</v>
      </c>
      <c r="G9" s="7"/>
      <c r="H9" s="7" t="s">
        <v>171</v>
      </c>
      <c r="I9" s="7"/>
      <c r="J9" s="7" t="s">
        <v>181</v>
      </c>
      <c r="K9" s="7"/>
      <c r="L9" s="22" t="s">
        <v>238</v>
      </c>
      <c r="M9" s="7"/>
      <c r="N9" s="22" t="s">
        <v>250</v>
      </c>
      <c r="O9" s="7"/>
      <c r="P9" s="22" t="s">
        <v>264</v>
      </c>
      <c r="Q9" s="7"/>
      <c r="R9" s="22" t="s">
        <v>271</v>
      </c>
      <c r="S9" s="7"/>
      <c r="T9" s="22" t="s">
        <v>276</v>
      </c>
      <c r="U9" s="7"/>
      <c r="V9" s="31">
        <f>SUM(D10:U10)-LARGE(D10:U10,1)-LARGE(D10:U10,2)</f>
        <v>781.6600000000002</v>
      </c>
      <c r="W9" s="29">
        <f>RANK($V$9,$V$9:$V$25,1)</f>
        <v>5</v>
      </c>
    </row>
    <row r="10" spans="1:29">
      <c r="A10" s="25"/>
      <c r="B10" s="6" t="s">
        <v>130</v>
      </c>
      <c r="C10" s="25"/>
      <c r="D10" s="28">
        <v>109.38</v>
      </c>
      <c r="E10" s="28"/>
      <c r="F10" s="28">
        <v>106.63</v>
      </c>
      <c r="G10" s="28"/>
      <c r="H10" s="28">
        <v>112.47</v>
      </c>
      <c r="I10" s="28"/>
      <c r="J10" s="28">
        <v>112.92</v>
      </c>
      <c r="K10" s="28"/>
      <c r="L10" s="28">
        <v>109.41</v>
      </c>
      <c r="M10" s="28"/>
      <c r="N10" s="28">
        <v>118.81</v>
      </c>
      <c r="O10" s="28"/>
      <c r="P10" s="28">
        <v>114.77</v>
      </c>
      <c r="Q10" s="28"/>
      <c r="R10" s="28">
        <v>116.16</v>
      </c>
      <c r="S10" s="28"/>
      <c r="T10" s="28">
        <v>116.08</v>
      </c>
      <c r="U10" s="28"/>
      <c r="V10" s="32"/>
      <c r="W10" s="30"/>
    </row>
    <row r="11" spans="1:29">
      <c r="A11" s="24">
        <v>2</v>
      </c>
      <c r="B11" s="6" t="s">
        <v>131</v>
      </c>
      <c r="C11" s="40" t="s">
        <v>132</v>
      </c>
      <c r="D11" s="7" t="s">
        <v>139</v>
      </c>
      <c r="E11" s="7"/>
      <c r="F11" s="7" t="s">
        <v>152</v>
      </c>
      <c r="G11" s="7"/>
      <c r="H11" s="7">
        <v>0</v>
      </c>
      <c r="I11" s="7"/>
      <c r="J11" s="7">
        <v>0</v>
      </c>
      <c r="K11" s="7"/>
      <c r="L11" s="7">
        <v>0</v>
      </c>
      <c r="M11" s="7"/>
      <c r="N11" s="22" t="s">
        <v>252</v>
      </c>
      <c r="O11" s="7"/>
      <c r="P11" s="22" t="s">
        <v>266</v>
      </c>
      <c r="Q11" s="7"/>
      <c r="R11" s="22" t="s">
        <v>267</v>
      </c>
      <c r="S11" s="7"/>
      <c r="T11" s="22" t="s">
        <v>274</v>
      </c>
      <c r="U11" s="7">
        <v>1</v>
      </c>
      <c r="V11" s="33">
        <f>SUM(D12:U12)-LARGE(D12:U12,1)-LARGE(D12:U12,2)</f>
        <v>962.37000000000012</v>
      </c>
      <c r="W11" s="29">
        <f>RANK($V$11,$V$9:$V$25,1)</f>
        <v>8</v>
      </c>
    </row>
    <row r="12" spans="1:29">
      <c r="A12" s="25"/>
      <c r="B12" s="6" t="s">
        <v>29</v>
      </c>
      <c r="C12" s="25"/>
      <c r="D12" s="23">
        <v>130.30000000000001</v>
      </c>
      <c r="E12" s="23"/>
      <c r="F12" s="23">
        <v>108.31</v>
      </c>
      <c r="G12" s="23"/>
      <c r="H12" s="23">
        <v>200</v>
      </c>
      <c r="I12" s="23"/>
      <c r="J12" s="23">
        <v>200</v>
      </c>
      <c r="K12" s="23"/>
      <c r="L12" s="23">
        <v>200</v>
      </c>
      <c r="M12" s="23"/>
      <c r="N12" s="23">
        <v>140.5</v>
      </c>
      <c r="O12" s="23"/>
      <c r="P12" s="23">
        <v>120.09</v>
      </c>
      <c r="Q12" s="23"/>
      <c r="R12" s="23">
        <v>127.41</v>
      </c>
      <c r="S12" s="23"/>
      <c r="T12" s="23">
        <v>135.76</v>
      </c>
      <c r="U12" s="23"/>
      <c r="V12" s="32"/>
      <c r="W12" s="30"/>
    </row>
    <row r="13" spans="1:29">
      <c r="A13" s="24">
        <v>3</v>
      </c>
      <c r="B13" s="6" t="s">
        <v>133</v>
      </c>
      <c r="C13" s="24" t="s">
        <v>20</v>
      </c>
      <c r="D13" s="7">
        <v>0</v>
      </c>
      <c r="E13" s="7"/>
      <c r="F13" s="7" t="s">
        <v>153</v>
      </c>
      <c r="G13" s="7"/>
      <c r="H13" s="7" t="s">
        <v>172</v>
      </c>
      <c r="I13" s="7"/>
      <c r="J13" s="7" t="s">
        <v>182</v>
      </c>
      <c r="K13" s="7"/>
      <c r="L13" s="7">
        <v>0</v>
      </c>
      <c r="M13" s="7"/>
      <c r="N13" s="22" t="s">
        <v>253</v>
      </c>
      <c r="O13" s="7"/>
      <c r="P13" s="22" t="s">
        <v>282</v>
      </c>
      <c r="Q13" s="7"/>
      <c r="R13" s="22" t="s">
        <v>268</v>
      </c>
      <c r="S13" s="7"/>
      <c r="T13" s="22" t="s">
        <v>275</v>
      </c>
      <c r="U13" s="7"/>
      <c r="V13" s="33">
        <f>SUM(D14:U14)-LARGE(D14:U14,1)-LARGE(D14:U14,2)</f>
        <v>886.82999999999993</v>
      </c>
      <c r="W13" s="29">
        <f>RANK($V$13,$V$9:$V$25,1)</f>
        <v>6</v>
      </c>
    </row>
    <row r="14" spans="1:29">
      <c r="A14" s="25"/>
      <c r="B14" s="6" t="s">
        <v>134</v>
      </c>
      <c r="C14" s="25"/>
      <c r="D14" s="23">
        <v>200</v>
      </c>
      <c r="E14" s="23"/>
      <c r="F14" s="23">
        <v>148.5</v>
      </c>
      <c r="G14" s="23"/>
      <c r="H14" s="23">
        <v>131.19</v>
      </c>
      <c r="I14" s="23"/>
      <c r="J14" s="23">
        <v>115.66</v>
      </c>
      <c r="K14" s="23"/>
      <c r="L14" s="23">
        <v>200</v>
      </c>
      <c r="M14" s="23"/>
      <c r="N14" s="23">
        <v>139.97999999999999</v>
      </c>
      <c r="O14" s="23"/>
      <c r="P14" s="23">
        <v>122.7</v>
      </c>
      <c r="Q14" s="23"/>
      <c r="R14" s="23">
        <v>116.97</v>
      </c>
      <c r="S14" s="23"/>
      <c r="T14" s="23">
        <v>111.83</v>
      </c>
      <c r="U14" s="23"/>
      <c r="V14" s="32"/>
      <c r="W14" s="30"/>
    </row>
    <row r="15" spans="1:29">
      <c r="A15" s="24">
        <v>4</v>
      </c>
      <c r="B15" s="6" t="s">
        <v>135</v>
      </c>
      <c r="C15" s="24" t="s">
        <v>137</v>
      </c>
      <c r="D15" s="7" t="s">
        <v>140</v>
      </c>
      <c r="E15" s="7"/>
      <c r="F15" s="7" t="s">
        <v>154</v>
      </c>
      <c r="G15" s="7"/>
      <c r="H15" s="7" t="s">
        <v>173</v>
      </c>
      <c r="I15" s="7">
        <v>1</v>
      </c>
      <c r="J15" s="7" t="s">
        <v>183</v>
      </c>
      <c r="K15" s="7"/>
      <c r="L15" s="22" t="s">
        <v>239</v>
      </c>
      <c r="M15" s="7"/>
      <c r="N15" s="22" t="s">
        <v>251</v>
      </c>
      <c r="O15" s="7"/>
      <c r="P15" s="22" t="s">
        <v>263</v>
      </c>
      <c r="Q15" s="7"/>
      <c r="R15" s="22" t="s">
        <v>270</v>
      </c>
      <c r="S15" s="7"/>
      <c r="T15" s="22" t="s">
        <v>280</v>
      </c>
      <c r="U15" s="7"/>
      <c r="V15" s="33">
        <f>SUM(D16:U16)-LARGE(D16:U16,1)-LARGE(D16:U16,2)</f>
        <v>741.31999999999994</v>
      </c>
      <c r="W15" s="29">
        <f>RANK($V$15,$V$9:$V$25,1)</f>
        <v>3</v>
      </c>
    </row>
    <row r="16" spans="1:29">
      <c r="A16" s="25"/>
      <c r="B16" s="6" t="s">
        <v>136</v>
      </c>
      <c r="C16" s="25"/>
      <c r="D16" s="23">
        <v>107.72</v>
      </c>
      <c r="E16" s="23"/>
      <c r="F16" s="23">
        <v>114.56</v>
      </c>
      <c r="G16" s="23"/>
      <c r="H16" s="23">
        <v>114.49</v>
      </c>
      <c r="I16" s="23"/>
      <c r="J16" s="23">
        <v>100.88</v>
      </c>
      <c r="K16" s="23"/>
      <c r="L16" s="23">
        <v>105.75</v>
      </c>
      <c r="M16" s="23"/>
      <c r="N16" s="23">
        <v>107.42</v>
      </c>
      <c r="O16" s="23"/>
      <c r="P16" s="23">
        <v>106.22</v>
      </c>
      <c r="Q16" s="23"/>
      <c r="R16" s="23">
        <v>103.06</v>
      </c>
      <c r="S16" s="23"/>
      <c r="T16" s="23">
        <v>110.27</v>
      </c>
      <c r="U16" s="23"/>
      <c r="V16" s="32"/>
      <c r="W16" s="30"/>
    </row>
    <row r="17" spans="1:23">
      <c r="A17" s="24">
        <v>5</v>
      </c>
      <c r="B17" s="6" t="s">
        <v>47</v>
      </c>
      <c r="C17" s="24" t="s">
        <v>8</v>
      </c>
      <c r="D17" s="7" t="s">
        <v>141</v>
      </c>
      <c r="E17" s="7"/>
      <c r="F17" s="7" t="s">
        <v>155</v>
      </c>
      <c r="G17" s="7"/>
      <c r="H17" s="7" t="s">
        <v>174</v>
      </c>
      <c r="I17" s="7"/>
      <c r="J17" s="7" t="s">
        <v>184</v>
      </c>
      <c r="K17" s="7"/>
      <c r="L17" s="22" t="s">
        <v>240</v>
      </c>
      <c r="M17" s="7"/>
      <c r="N17" s="22" t="s">
        <v>246</v>
      </c>
      <c r="O17" s="7"/>
      <c r="P17" s="22" t="s">
        <v>262</v>
      </c>
      <c r="Q17" s="7"/>
      <c r="R17" s="22" t="s">
        <v>273</v>
      </c>
      <c r="S17" s="7"/>
      <c r="T17" s="22" t="s">
        <v>277</v>
      </c>
      <c r="U17" s="7"/>
      <c r="V17" s="33">
        <f>SUM(D18:U18)-LARGE(D18:U18,1)-LARGE(D18:U18,2)</f>
        <v>594.92999999999995</v>
      </c>
      <c r="W17" s="29">
        <f>RANK($V$17,$V$9:$V$25,1)</f>
        <v>1</v>
      </c>
    </row>
    <row r="18" spans="1:23">
      <c r="A18" s="25"/>
      <c r="B18" s="6" t="s">
        <v>48</v>
      </c>
      <c r="C18" s="25"/>
      <c r="D18" s="23">
        <v>84.03</v>
      </c>
      <c r="E18" s="23"/>
      <c r="F18" s="23">
        <v>82.89</v>
      </c>
      <c r="G18" s="23"/>
      <c r="H18" s="23">
        <v>85.02</v>
      </c>
      <c r="I18" s="23"/>
      <c r="J18" s="23">
        <v>86.81</v>
      </c>
      <c r="K18" s="23"/>
      <c r="L18" s="23">
        <v>93.23</v>
      </c>
      <c r="M18" s="23"/>
      <c r="N18" s="23">
        <v>85.56</v>
      </c>
      <c r="O18" s="23"/>
      <c r="P18" s="23">
        <v>83.17</v>
      </c>
      <c r="Q18" s="23"/>
      <c r="R18" s="23">
        <v>87.45</v>
      </c>
      <c r="S18" s="23"/>
      <c r="T18" s="23">
        <v>90.3</v>
      </c>
      <c r="U18" s="23"/>
      <c r="V18" s="32"/>
      <c r="W18" s="30"/>
    </row>
    <row r="19" spans="1:23">
      <c r="A19" s="24">
        <v>6</v>
      </c>
      <c r="B19" s="6" t="s">
        <v>52</v>
      </c>
      <c r="C19" s="24" t="s">
        <v>11</v>
      </c>
      <c r="D19" s="7" t="s">
        <v>142</v>
      </c>
      <c r="E19" s="7">
        <v>2</v>
      </c>
      <c r="F19" s="7" t="s">
        <v>156</v>
      </c>
      <c r="G19" s="7"/>
      <c r="H19" s="7" t="s">
        <v>175</v>
      </c>
      <c r="I19" s="7">
        <v>1</v>
      </c>
      <c r="J19" s="7" t="s">
        <v>185</v>
      </c>
      <c r="K19" s="7"/>
      <c r="L19" s="22" t="s">
        <v>244</v>
      </c>
      <c r="M19" s="7"/>
      <c r="N19" s="22" t="s">
        <v>127</v>
      </c>
      <c r="O19" s="7"/>
      <c r="P19" s="7">
        <v>0</v>
      </c>
      <c r="Q19" s="7"/>
      <c r="R19" s="22" t="s">
        <v>281</v>
      </c>
      <c r="S19" s="7"/>
      <c r="T19" s="22" t="s">
        <v>279</v>
      </c>
      <c r="U19" s="7"/>
      <c r="V19" s="33">
        <f>SUM(D20:U20)-LARGE(D20:U20,1)-LARGE(D20:U20,2)</f>
        <v>781.58999999999992</v>
      </c>
      <c r="W19" s="29">
        <f>RANK($V$19,$V$9:$V$25,1)</f>
        <v>4</v>
      </c>
    </row>
    <row r="20" spans="1:23">
      <c r="A20" s="25"/>
      <c r="B20" s="6" t="s">
        <v>91</v>
      </c>
      <c r="C20" s="25"/>
      <c r="D20" s="23">
        <v>200</v>
      </c>
      <c r="E20" s="23"/>
      <c r="F20" s="23">
        <v>101.47</v>
      </c>
      <c r="G20" s="23"/>
      <c r="H20" s="23">
        <v>130.99</v>
      </c>
      <c r="I20" s="23"/>
      <c r="J20" s="23">
        <v>113.06</v>
      </c>
      <c r="K20" s="23"/>
      <c r="L20" s="23">
        <v>118.69</v>
      </c>
      <c r="M20" s="23"/>
      <c r="N20" s="23">
        <v>103.97</v>
      </c>
      <c r="O20" s="23"/>
      <c r="P20" s="23">
        <v>200</v>
      </c>
      <c r="Q20" s="23"/>
      <c r="R20" s="23">
        <v>102.13</v>
      </c>
      <c r="S20" s="23"/>
      <c r="T20" s="23">
        <v>111.28</v>
      </c>
      <c r="U20" s="23"/>
      <c r="V20" s="32"/>
      <c r="W20" s="30"/>
    </row>
    <row r="21" spans="1:23">
      <c r="A21" s="24">
        <v>7</v>
      </c>
      <c r="B21" s="6" t="s">
        <v>49</v>
      </c>
      <c r="C21" s="24" t="s">
        <v>19</v>
      </c>
      <c r="D21" s="7" t="s">
        <v>143</v>
      </c>
      <c r="E21" s="7"/>
      <c r="F21" s="7">
        <v>0</v>
      </c>
      <c r="G21" s="7"/>
      <c r="H21" s="7" t="s">
        <v>176</v>
      </c>
      <c r="I21" s="7">
        <v>1</v>
      </c>
      <c r="J21" s="7" t="s">
        <v>186</v>
      </c>
      <c r="K21" s="7"/>
      <c r="L21" s="22" t="s">
        <v>241</v>
      </c>
      <c r="M21" s="7">
        <v>1</v>
      </c>
      <c r="N21" s="22" t="s">
        <v>245</v>
      </c>
      <c r="O21" s="7">
        <v>1</v>
      </c>
      <c r="P21" s="7">
        <v>0</v>
      </c>
      <c r="Q21" s="7"/>
      <c r="R21" s="7">
        <v>0</v>
      </c>
      <c r="S21" s="7"/>
      <c r="T21" s="7">
        <v>0</v>
      </c>
      <c r="U21" s="7"/>
      <c r="V21" s="33">
        <f>SUM(D22:U22)-LARGE(D22:U22,1)-LARGE(D22:U22,2)</f>
        <v>975.16000000000008</v>
      </c>
      <c r="W21" s="29">
        <f>RANK($V$21,$V$9:$V$25,1)</f>
        <v>9</v>
      </c>
    </row>
    <row r="22" spans="1:23">
      <c r="A22" s="25"/>
      <c r="B22" s="6" t="s">
        <v>150</v>
      </c>
      <c r="C22" s="25"/>
      <c r="D22" s="23">
        <v>104.22</v>
      </c>
      <c r="E22" s="23"/>
      <c r="F22" s="23">
        <v>200</v>
      </c>
      <c r="G22" s="23"/>
      <c r="H22" s="23">
        <v>115.96</v>
      </c>
      <c r="I22" s="23"/>
      <c r="J22" s="23">
        <v>102.03</v>
      </c>
      <c r="K22" s="23"/>
      <c r="L22" s="23">
        <v>125.61</v>
      </c>
      <c r="M22" s="23"/>
      <c r="N22" s="23">
        <v>127.34</v>
      </c>
      <c r="O22" s="23"/>
      <c r="P22" s="23">
        <v>200</v>
      </c>
      <c r="Q22" s="23"/>
      <c r="R22" s="23">
        <v>200</v>
      </c>
      <c r="S22" s="23"/>
      <c r="T22" s="23">
        <v>200</v>
      </c>
      <c r="U22" s="23"/>
      <c r="V22" s="32"/>
      <c r="W22" s="30"/>
    </row>
    <row r="23" spans="1:23">
      <c r="A23" s="24">
        <v>8</v>
      </c>
      <c r="B23" s="6" t="s">
        <v>144</v>
      </c>
      <c r="C23" s="24" t="s">
        <v>8</v>
      </c>
      <c r="D23" s="7" t="s">
        <v>148</v>
      </c>
      <c r="E23" s="7"/>
      <c r="F23" s="7" t="s">
        <v>160</v>
      </c>
      <c r="G23" s="7">
        <v>1</v>
      </c>
      <c r="H23" s="7" t="s">
        <v>177</v>
      </c>
      <c r="I23" s="7"/>
      <c r="J23" s="7" t="s">
        <v>189</v>
      </c>
      <c r="K23" s="7"/>
      <c r="L23" s="22" t="s">
        <v>242</v>
      </c>
      <c r="M23" s="7">
        <v>1</v>
      </c>
      <c r="N23" s="22" t="s">
        <v>247</v>
      </c>
      <c r="O23" s="7"/>
      <c r="P23" s="22" t="s">
        <v>260</v>
      </c>
      <c r="Q23" s="7">
        <v>1</v>
      </c>
      <c r="R23" s="7">
        <v>0</v>
      </c>
      <c r="S23" s="7"/>
      <c r="T23" s="22" t="s">
        <v>278</v>
      </c>
      <c r="U23" s="7"/>
      <c r="V23" s="33">
        <f>SUM(D24:U24)-LARGE(D24:U24,1)-LARGE(D24:U24,2)</f>
        <v>921.23000000000025</v>
      </c>
      <c r="W23" s="29">
        <f>RANK($V$23,$V$9:$V$25,1)</f>
        <v>7</v>
      </c>
    </row>
    <row r="24" spans="1:23">
      <c r="A24" s="25"/>
      <c r="B24" s="6" t="s">
        <v>145</v>
      </c>
      <c r="C24" s="25"/>
      <c r="D24" s="23">
        <v>121.74</v>
      </c>
      <c r="E24" s="23"/>
      <c r="F24" s="23">
        <v>139.96</v>
      </c>
      <c r="G24" s="23"/>
      <c r="H24" s="23">
        <v>155.55000000000001</v>
      </c>
      <c r="I24" s="23"/>
      <c r="J24" s="23">
        <v>142.34</v>
      </c>
      <c r="K24" s="23"/>
      <c r="L24" s="23">
        <v>135.57</v>
      </c>
      <c r="M24" s="23"/>
      <c r="N24" s="23">
        <v>116.03</v>
      </c>
      <c r="O24" s="23"/>
      <c r="P24" s="23">
        <v>125.59</v>
      </c>
      <c r="Q24" s="23"/>
      <c r="R24" s="23">
        <v>200</v>
      </c>
      <c r="S24" s="23"/>
      <c r="T24" s="23">
        <v>140</v>
      </c>
      <c r="U24" s="23"/>
      <c r="V24" s="32"/>
      <c r="W24" s="30"/>
    </row>
    <row r="25" spans="1:23">
      <c r="A25" s="24">
        <v>9</v>
      </c>
      <c r="B25" s="6" t="s">
        <v>146</v>
      </c>
      <c r="C25" s="24" t="s">
        <v>19</v>
      </c>
      <c r="D25" s="7" t="s">
        <v>149</v>
      </c>
      <c r="E25" s="7"/>
      <c r="F25" s="7" t="s">
        <v>161</v>
      </c>
      <c r="G25" s="7"/>
      <c r="H25" s="7" t="s">
        <v>178</v>
      </c>
      <c r="I25" s="7"/>
      <c r="J25" s="7" t="s">
        <v>190</v>
      </c>
      <c r="K25" s="7">
        <v>1</v>
      </c>
      <c r="L25" s="22" t="s">
        <v>243</v>
      </c>
      <c r="M25" s="7">
        <v>1</v>
      </c>
      <c r="N25" s="22" t="s">
        <v>248</v>
      </c>
      <c r="O25" s="7">
        <v>1</v>
      </c>
      <c r="P25" s="22" t="s">
        <v>261</v>
      </c>
      <c r="Q25" s="7"/>
      <c r="R25" s="22" t="s">
        <v>269</v>
      </c>
      <c r="S25" s="7"/>
      <c r="T25" s="22" t="s">
        <v>161</v>
      </c>
      <c r="U25" s="7"/>
      <c r="V25" s="33">
        <f>SUM(D26:U26)-LARGE(D26:U26,1)-LARGE(D26:U26,2)</f>
        <v>716.30000000000007</v>
      </c>
      <c r="W25" s="29">
        <f>RANK($V$25,$V$9:$V$25,1)</f>
        <v>2</v>
      </c>
    </row>
    <row r="26" spans="1:23">
      <c r="A26" s="25"/>
      <c r="B26" s="6" t="s">
        <v>147</v>
      </c>
      <c r="C26" s="25"/>
      <c r="D26" s="23">
        <v>97.02</v>
      </c>
      <c r="E26" s="23"/>
      <c r="F26" s="23">
        <v>102.69</v>
      </c>
      <c r="G26" s="23"/>
      <c r="H26" s="23">
        <v>103.38</v>
      </c>
      <c r="I26" s="23"/>
      <c r="J26" s="23">
        <v>116.96</v>
      </c>
      <c r="K26" s="23"/>
      <c r="L26" s="23">
        <v>111.46</v>
      </c>
      <c r="M26" s="23"/>
      <c r="N26" s="23">
        <v>114.59</v>
      </c>
      <c r="O26" s="23"/>
      <c r="P26" s="23">
        <v>99.61</v>
      </c>
      <c r="Q26" s="23"/>
      <c r="R26" s="23">
        <v>99.45</v>
      </c>
      <c r="S26" s="23"/>
      <c r="T26" s="23">
        <v>102.69</v>
      </c>
      <c r="U26" s="23"/>
      <c r="V26" s="32"/>
      <c r="W26" s="30"/>
    </row>
  </sheetData>
  <mergeCells count="137">
    <mergeCell ref="A3:W3"/>
    <mergeCell ref="A2:W2"/>
    <mergeCell ref="A4:W4"/>
    <mergeCell ref="A5:W5"/>
    <mergeCell ref="A1:G1"/>
    <mergeCell ref="R18:S18"/>
    <mergeCell ref="A17:A18"/>
    <mergeCell ref="C17:C18"/>
    <mergeCell ref="A15:A16"/>
    <mergeCell ref="C15:C16"/>
    <mergeCell ref="N8:O8"/>
    <mergeCell ref="P8:Q8"/>
    <mergeCell ref="R8:S8"/>
    <mergeCell ref="N10:O10"/>
    <mergeCell ref="D16:E16"/>
    <mergeCell ref="F16:G16"/>
    <mergeCell ref="V17:V18"/>
    <mergeCell ref="W17:W18"/>
    <mergeCell ref="T18:U18"/>
    <mergeCell ref="P18:Q18"/>
    <mergeCell ref="D18:E18"/>
    <mergeCell ref="F18:G18"/>
    <mergeCell ref="H18:I18"/>
    <mergeCell ref="J18:K18"/>
    <mergeCell ref="W11:W12"/>
    <mergeCell ref="T10:U10"/>
    <mergeCell ref="R10:S10"/>
    <mergeCell ref="P10:Q10"/>
    <mergeCell ref="T12:U12"/>
    <mergeCell ref="L18:M18"/>
    <mergeCell ref="N18:O18"/>
    <mergeCell ref="H16:I16"/>
    <mergeCell ref="J16:K16"/>
    <mergeCell ref="L16:M16"/>
    <mergeCell ref="N16:O16"/>
    <mergeCell ref="W15:W16"/>
    <mergeCell ref="P16:Q16"/>
    <mergeCell ref="J14:K14"/>
    <mergeCell ref="V15:V16"/>
    <mergeCell ref="T16:U16"/>
    <mergeCell ref="T14:U14"/>
    <mergeCell ref="N14:O14"/>
    <mergeCell ref="P14:Q14"/>
    <mergeCell ref="R14:S14"/>
    <mergeCell ref="V13:V14"/>
    <mergeCell ref="R16:S16"/>
    <mergeCell ref="A7:A8"/>
    <mergeCell ref="B7:B8"/>
    <mergeCell ref="C7:C8"/>
    <mergeCell ref="L10:M10"/>
    <mergeCell ref="D8:E8"/>
    <mergeCell ref="D12:E12"/>
    <mergeCell ref="F10:G10"/>
    <mergeCell ref="N12:O12"/>
    <mergeCell ref="P12:Q12"/>
    <mergeCell ref="C9:C10"/>
    <mergeCell ref="C11:C12"/>
    <mergeCell ref="C13:C14"/>
    <mergeCell ref="A9:A10"/>
    <mergeCell ref="D10:E10"/>
    <mergeCell ref="H10:I10"/>
    <mergeCell ref="H14:I14"/>
    <mergeCell ref="L14:M14"/>
    <mergeCell ref="J10:K10"/>
    <mergeCell ref="J12:K12"/>
    <mergeCell ref="V7:V8"/>
    <mergeCell ref="W7:W8"/>
    <mergeCell ref="V9:V10"/>
    <mergeCell ref="W9:W10"/>
    <mergeCell ref="T8:U8"/>
    <mergeCell ref="D7:U7"/>
    <mergeCell ref="F8:G8"/>
    <mergeCell ref="H8:I8"/>
    <mergeCell ref="J8:K8"/>
    <mergeCell ref="L8:M8"/>
    <mergeCell ref="W19:W20"/>
    <mergeCell ref="W13:W14"/>
    <mergeCell ref="D14:E14"/>
    <mergeCell ref="H20:I20"/>
    <mergeCell ref="J20:K20"/>
    <mergeCell ref="L20:M20"/>
    <mergeCell ref="N20:O20"/>
    <mergeCell ref="V19:V20"/>
    <mergeCell ref="P20:Q20"/>
    <mergeCell ref="R20:S20"/>
    <mergeCell ref="T20:U20"/>
    <mergeCell ref="A21:A22"/>
    <mergeCell ref="C21:C22"/>
    <mergeCell ref="D20:E20"/>
    <mergeCell ref="F20:G20"/>
    <mergeCell ref="F12:G12"/>
    <mergeCell ref="F14:G14"/>
    <mergeCell ref="V11:V12"/>
    <mergeCell ref="H12:I12"/>
    <mergeCell ref="A19:A20"/>
    <mergeCell ref="C19:C20"/>
    <mergeCell ref="A11:A12"/>
    <mergeCell ref="L12:M12"/>
    <mergeCell ref="A13:A14"/>
    <mergeCell ref="R12:S12"/>
    <mergeCell ref="R24:S24"/>
    <mergeCell ref="T24:U24"/>
    <mergeCell ref="W21:W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1:V22"/>
    <mergeCell ref="A25:A26"/>
    <mergeCell ref="C25:C26"/>
    <mergeCell ref="T26:U26"/>
    <mergeCell ref="A23:A24"/>
    <mergeCell ref="C23:C24"/>
    <mergeCell ref="V25:V26"/>
    <mergeCell ref="W25:W26"/>
    <mergeCell ref="D26:E26"/>
    <mergeCell ref="F26:G26"/>
    <mergeCell ref="H26:I26"/>
    <mergeCell ref="J26:K26"/>
    <mergeCell ref="L26:M26"/>
    <mergeCell ref="N26:O26"/>
    <mergeCell ref="P26:Q26"/>
    <mergeCell ref="R26:S26"/>
    <mergeCell ref="V23:V24"/>
    <mergeCell ref="W23:W24"/>
    <mergeCell ref="D24:E24"/>
    <mergeCell ref="F24:G24"/>
    <mergeCell ref="H24:I24"/>
    <mergeCell ref="J24:K24"/>
    <mergeCell ref="L24:M24"/>
    <mergeCell ref="N24:O24"/>
    <mergeCell ref="P24:Q2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opLeftCell="C1" workbookViewId="0">
      <selection activeCell="T12" sqref="T12:U12"/>
    </sheetView>
  </sheetViews>
  <sheetFormatPr defaultRowHeight="12.75"/>
  <cols>
    <col min="1" max="1" width="5.7109375" style="2" customWidth="1"/>
    <col min="2" max="2" width="32.28515625" customWidth="1"/>
    <col min="3" max="3" width="16.42578125" style="2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7.710937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7.7109375" style="1" customWidth="1"/>
    <col min="17" max="17" width="3" style="1" customWidth="1"/>
    <col min="18" max="18" width="7.7109375" style="1" customWidth="1"/>
    <col min="19" max="19" width="3" style="1" customWidth="1"/>
    <col min="20" max="20" width="7.7109375" style="1" customWidth="1"/>
    <col min="21" max="21" width="3" style="1" customWidth="1"/>
    <col min="22" max="22" width="12.42578125" style="3" customWidth="1"/>
    <col min="23" max="23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  <c r="V1" s="1"/>
      <c r="W1" s="1"/>
      <c r="X1" s="1"/>
      <c r="Y1" s="1"/>
      <c r="Z1" s="1"/>
      <c r="AA1" s="1"/>
      <c r="AB1" s="3"/>
      <c r="AC1" s="3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"/>
      <c r="Y2" s="10"/>
      <c r="Z2" s="10"/>
      <c r="AA2" s="10"/>
      <c r="AB2" s="10"/>
      <c r="AC2" s="10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1"/>
      <c r="Y3" s="11"/>
      <c r="Z3" s="11"/>
      <c r="AA3" s="11"/>
      <c r="AB3" s="11"/>
      <c r="AC3" s="11"/>
    </row>
    <row r="4" spans="1:29" s="2" customFormat="1" ht="18.75">
      <c r="A4" s="36" t="s">
        <v>56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1"/>
      <c r="Y4" s="11"/>
      <c r="Z4" s="11"/>
      <c r="AA4" s="11"/>
      <c r="AB4" s="11"/>
      <c r="AC4" s="11"/>
    </row>
    <row r="5" spans="1:29" s="2" customFormat="1" ht="18.75">
      <c r="A5" s="39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4"/>
      <c r="Y5" s="14"/>
      <c r="Z5" s="14"/>
      <c r="AA5" s="14"/>
      <c r="AB5" s="14"/>
      <c r="AC5" s="14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3"/>
      <c r="AA6" s="13"/>
      <c r="AB6" s="13"/>
      <c r="AC6" s="13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9" t="s">
        <v>4</v>
      </c>
      <c r="W7" s="29" t="s">
        <v>5</v>
      </c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26">
        <v>7</v>
      </c>
      <c r="Q8" s="27"/>
      <c r="R8" s="26">
        <v>8</v>
      </c>
      <c r="S8" s="27"/>
      <c r="T8" s="26">
        <v>9</v>
      </c>
      <c r="U8" s="27"/>
      <c r="V8" s="30"/>
      <c r="W8" s="30"/>
    </row>
    <row r="9" spans="1:29">
      <c r="A9" s="24">
        <v>1</v>
      </c>
      <c r="B9" s="6" t="s">
        <v>145</v>
      </c>
      <c r="C9" s="24" t="s">
        <v>8</v>
      </c>
      <c r="D9" s="8" t="s">
        <v>158</v>
      </c>
      <c r="E9" s="7">
        <v>1</v>
      </c>
      <c r="F9" s="8" t="s">
        <v>18</v>
      </c>
      <c r="G9" s="7"/>
      <c r="H9" s="8" t="s">
        <v>18</v>
      </c>
      <c r="I9" s="7"/>
      <c r="J9" s="8" t="s">
        <v>187</v>
      </c>
      <c r="K9" s="7"/>
      <c r="L9" s="8" t="s">
        <v>249</v>
      </c>
      <c r="M9" s="7"/>
      <c r="N9" s="8" t="s">
        <v>254</v>
      </c>
      <c r="O9" s="7"/>
      <c r="P9" s="8" t="s">
        <v>265</v>
      </c>
      <c r="Q9" s="7"/>
      <c r="R9" s="8" t="s">
        <v>272</v>
      </c>
      <c r="S9" s="7"/>
      <c r="T9" s="8" t="s">
        <v>283</v>
      </c>
      <c r="U9" s="7"/>
      <c r="V9" s="33">
        <f>SUM(D10:U10)-LARGE(D10:U10,1)-LARGE(D10:U10,2)</f>
        <v>822.79</v>
      </c>
      <c r="W9" s="29" t="e">
        <f>RANK($V$9,$V$9:$V$13,1)</f>
        <v>#NUM!</v>
      </c>
    </row>
    <row r="10" spans="1:29">
      <c r="A10" s="25"/>
      <c r="B10" s="6" t="s">
        <v>144</v>
      </c>
      <c r="C10" s="25"/>
      <c r="D10" s="23">
        <v>107.47</v>
      </c>
      <c r="E10" s="23"/>
      <c r="F10" s="23">
        <v>200</v>
      </c>
      <c r="G10" s="23"/>
      <c r="H10" s="23">
        <v>200</v>
      </c>
      <c r="I10" s="23"/>
      <c r="J10" s="23">
        <v>159.94999999999999</v>
      </c>
      <c r="K10" s="23"/>
      <c r="L10" s="23">
        <v>118</v>
      </c>
      <c r="M10" s="23"/>
      <c r="N10" s="23">
        <v>125.23</v>
      </c>
      <c r="O10" s="23"/>
      <c r="P10" s="23">
        <v>107.78</v>
      </c>
      <c r="Q10" s="23"/>
      <c r="R10" s="23">
        <v>104.73</v>
      </c>
      <c r="S10" s="23"/>
      <c r="T10" s="23">
        <v>99.63</v>
      </c>
      <c r="U10" s="23"/>
      <c r="V10" s="32"/>
      <c r="W10" s="30"/>
    </row>
    <row r="11" spans="1:29" ht="12.75" customHeight="1">
      <c r="A11" s="24">
        <v>2</v>
      </c>
      <c r="B11" s="6" t="s">
        <v>50</v>
      </c>
      <c r="C11" s="24" t="s">
        <v>19</v>
      </c>
      <c r="D11" s="7" t="s">
        <v>159</v>
      </c>
      <c r="E11" s="7"/>
      <c r="F11" s="7">
        <v>0</v>
      </c>
      <c r="G11" s="7"/>
      <c r="H11" s="7">
        <v>0</v>
      </c>
      <c r="I11" s="7"/>
      <c r="J11" s="7">
        <v>0</v>
      </c>
      <c r="K11" s="7"/>
      <c r="L11" s="7">
        <v>0</v>
      </c>
      <c r="M11" s="7"/>
      <c r="N11" s="7">
        <v>0</v>
      </c>
      <c r="O11" s="7"/>
      <c r="P11" s="7">
        <v>0</v>
      </c>
      <c r="Q11" s="7"/>
      <c r="R11" s="7">
        <v>0</v>
      </c>
      <c r="S11" s="7"/>
      <c r="T11" s="7">
        <v>0</v>
      </c>
      <c r="U11" s="7"/>
      <c r="V11" s="33">
        <f>SUM(D12:U12)-LARGE(D12:U12,1)-LARGE(D12:U12,2)</f>
        <v>1294.22</v>
      </c>
      <c r="W11" s="29" t="e">
        <f>RANK($V$11,$V$9:$V$13,1)</f>
        <v>#NUM!</v>
      </c>
    </row>
    <row r="12" spans="1:29" ht="12.75" customHeight="1">
      <c r="A12" s="25"/>
      <c r="B12" s="6" t="s">
        <v>157</v>
      </c>
      <c r="C12" s="25"/>
      <c r="D12" s="23">
        <v>94.22</v>
      </c>
      <c r="E12" s="23"/>
      <c r="F12" s="23">
        <v>200</v>
      </c>
      <c r="G12" s="23"/>
      <c r="H12" s="23">
        <v>200</v>
      </c>
      <c r="I12" s="23"/>
      <c r="J12" s="23">
        <v>200</v>
      </c>
      <c r="K12" s="23"/>
      <c r="L12" s="23">
        <v>200</v>
      </c>
      <c r="M12" s="23"/>
      <c r="N12" s="23">
        <v>200</v>
      </c>
      <c r="O12" s="23"/>
      <c r="P12" s="23">
        <v>200</v>
      </c>
      <c r="Q12" s="23"/>
      <c r="R12" s="23">
        <v>200</v>
      </c>
      <c r="S12" s="23"/>
      <c r="T12" s="23">
        <v>200</v>
      </c>
      <c r="U12" s="23"/>
      <c r="V12" s="32"/>
      <c r="W12" s="30"/>
    </row>
    <row r="13" spans="1:29" ht="12.75" customHeight="1">
      <c r="A13" s="24">
        <v>3</v>
      </c>
      <c r="B13" s="6"/>
      <c r="C13" s="24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33" t="e">
        <f>SUM(D14:U14)-LARGE(D14:U14,1)-LARGE(D14:U14,2)</f>
        <v>#NUM!</v>
      </c>
      <c r="W13" s="29" t="e">
        <f>RANK($V$13,$V$9:$V$13,1)</f>
        <v>#NUM!</v>
      </c>
    </row>
    <row r="14" spans="1:29" ht="12.75" customHeight="1">
      <c r="A14" s="25"/>
      <c r="B14" s="6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2"/>
      <c r="W14" s="30"/>
    </row>
    <row r="15" spans="1:29" ht="12.75" customHeight="1">
      <c r="A15" s="24">
        <v>4</v>
      </c>
      <c r="B15" s="6"/>
      <c r="C15" s="24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33" t="e">
        <f>SUM(D16:U16)-LARGE(D16:U16,1)-LARGE(D16:U16,2)</f>
        <v>#NUM!</v>
      </c>
      <c r="W15" s="29">
        <v>4</v>
      </c>
    </row>
    <row r="16" spans="1:29" ht="12.75" customHeight="1">
      <c r="A16" s="25"/>
      <c r="B16" s="6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2"/>
      <c r="W16" s="30"/>
    </row>
    <row r="19" spans="1:29" s="9" customFormat="1" ht="18.75">
      <c r="A19" s="41" t="s">
        <v>58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1"/>
      <c r="Y19" s="11"/>
      <c r="Z19" s="11"/>
      <c r="AA19" s="11"/>
      <c r="AB19" s="11"/>
      <c r="AC19" s="11"/>
    </row>
  </sheetData>
  <mergeCells count="73">
    <mergeCell ref="L16:M16"/>
    <mergeCell ref="N16:O16"/>
    <mergeCell ref="A5:W5"/>
    <mergeCell ref="A1:G1"/>
    <mergeCell ref="A2:W2"/>
    <mergeCell ref="A3:W3"/>
    <mergeCell ref="A4:W4"/>
    <mergeCell ref="V7:V8"/>
    <mergeCell ref="W7:W8"/>
    <mergeCell ref="V9:V10"/>
    <mergeCell ref="W9:W10"/>
    <mergeCell ref="A19:W19"/>
    <mergeCell ref="A15:A16"/>
    <mergeCell ref="C15:C16"/>
    <mergeCell ref="V15:V16"/>
    <mergeCell ref="W15:W16"/>
    <mergeCell ref="P16:Q16"/>
    <mergeCell ref="R16:S16"/>
    <mergeCell ref="T16:U16"/>
    <mergeCell ref="D16:E16"/>
    <mergeCell ref="F16:G16"/>
    <mergeCell ref="H16:I16"/>
    <mergeCell ref="J16:K16"/>
    <mergeCell ref="H14:I14"/>
    <mergeCell ref="V11:V12"/>
    <mergeCell ref="W11:W12"/>
    <mergeCell ref="V13:V14"/>
    <mergeCell ref="W13:W14"/>
    <mergeCell ref="A13:A14"/>
    <mergeCell ref="C9:C10"/>
    <mergeCell ref="C11:C12"/>
    <mergeCell ref="C13:C14"/>
    <mergeCell ref="L10:M10"/>
    <mergeCell ref="L12:M12"/>
    <mergeCell ref="J14:K14"/>
    <mergeCell ref="D10:E10"/>
    <mergeCell ref="D12:E12"/>
    <mergeCell ref="D14:E14"/>
    <mergeCell ref="F10:G10"/>
    <mergeCell ref="F12:G12"/>
    <mergeCell ref="F14:G14"/>
    <mergeCell ref="L14:M14"/>
    <mergeCell ref="H10:I10"/>
    <mergeCell ref="H12:I12"/>
    <mergeCell ref="A9:A10"/>
    <mergeCell ref="A11:A12"/>
    <mergeCell ref="J10:K10"/>
    <mergeCell ref="J12:K12"/>
    <mergeCell ref="J8:K8"/>
    <mergeCell ref="A7:A8"/>
    <mergeCell ref="B7:B8"/>
    <mergeCell ref="C7:C8"/>
    <mergeCell ref="D8:E8"/>
    <mergeCell ref="D7:U7"/>
    <mergeCell ref="F8:G8"/>
    <mergeCell ref="H8:I8"/>
    <mergeCell ref="R12:S12"/>
    <mergeCell ref="N10:O10"/>
    <mergeCell ref="P10:Q10"/>
    <mergeCell ref="R10:S10"/>
    <mergeCell ref="L8:M8"/>
    <mergeCell ref="P14:Q14"/>
    <mergeCell ref="R14:S14"/>
    <mergeCell ref="T14:U14"/>
    <mergeCell ref="N8:O8"/>
    <mergeCell ref="P8:Q8"/>
    <mergeCell ref="R8:S8"/>
    <mergeCell ref="N12:O12"/>
    <mergeCell ref="P12:Q12"/>
    <mergeCell ref="T8:U8"/>
    <mergeCell ref="T10:U10"/>
    <mergeCell ref="T12:U12"/>
    <mergeCell ref="N14:O1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="120" workbookViewId="0">
      <selection activeCell="N16" sqref="N16:O16"/>
    </sheetView>
  </sheetViews>
  <sheetFormatPr defaultRowHeight="12.75"/>
  <cols>
    <col min="1" max="1" width="5.7109375" style="2" customWidth="1"/>
    <col min="2" max="2" width="15.7109375" bestFit="1" customWidth="1"/>
    <col min="3" max="3" width="16.42578125" style="2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8.2851562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12.42578125" style="3" customWidth="1"/>
    <col min="17" max="17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3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" customFormat="1" ht="18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2" customFormat="1" ht="18.75">
      <c r="A5" s="39" t="s">
        <v>162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9" t="s">
        <v>4</v>
      </c>
      <c r="Q7" s="29" t="s">
        <v>5</v>
      </c>
      <c r="R7" s="15"/>
      <c r="S7" s="16"/>
      <c r="T7" s="16"/>
      <c r="U7" s="16"/>
      <c r="V7" s="16"/>
      <c r="W7" s="16"/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30"/>
      <c r="Q8" s="30"/>
    </row>
    <row r="9" spans="1:29">
      <c r="A9" s="24">
        <v>1</v>
      </c>
      <c r="B9" s="6" t="s">
        <v>163</v>
      </c>
      <c r="C9" s="24" t="s">
        <v>11</v>
      </c>
      <c r="D9" s="7" t="s">
        <v>165</v>
      </c>
      <c r="E9" s="7">
        <v>3</v>
      </c>
      <c r="F9" s="7" t="s">
        <v>170</v>
      </c>
      <c r="G9" s="7"/>
      <c r="H9" s="7">
        <v>0</v>
      </c>
      <c r="I9" s="7"/>
      <c r="J9" s="7">
        <v>0</v>
      </c>
      <c r="K9" s="7"/>
      <c r="L9" s="7">
        <v>0</v>
      </c>
      <c r="M9" s="7"/>
      <c r="N9" s="7">
        <v>0</v>
      </c>
      <c r="O9" s="7"/>
      <c r="P9" s="31">
        <f>SUM(D10:O10)-LARGE(D10:O10,1)</f>
        <v>933.82999999999993</v>
      </c>
      <c r="Q9" s="29">
        <f>RANK($P$9,$P$9:$P$14,1)</f>
        <v>3</v>
      </c>
    </row>
    <row r="10" spans="1:29">
      <c r="A10" s="25"/>
      <c r="B10" s="6" t="s">
        <v>91</v>
      </c>
      <c r="C10" s="25"/>
      <c r="D10" s="28">
        <v>200</v>
      </c>
      <c r="E10" s="28"/>
      <c r="F10" s="28">
        <v>133.83000000000001</v>
      </c>
      <c r="G10" s="28"/>
      <c r="H10" s="28">
        <v>200</v>
      </c>
      <c r="I10" s="28"/>
      <c r="J10" s="28">
        <v>200</v>
      </c>
      <c r="K10" s="28"/>
      <c r="L10" s="28">
        <v>200</v>
      </c>
      <c r="M10" s="28"/>
      <c r="N10" s="28">
        <v>200</v>
      </c>
      <c r="O10" s="28"/>
      <c r="P10" s="32"/>
      <c r="Q10" s="30"/>
    </row>
    <row r="11" spans="1:29">
      <c r="A11" s="24">
        <v>2</v>
      </c>
      <c r="B11" s="6" t="s">
        <v>129</v>
      </c>
      <c r="C11" s="40" t="s">
        <v>164</v>
      </c>
      <c r="D11" s="7">
        <v>0</v>
      </c>
      <c r="E11" s="7"/>
      <c r="F11" s="7" t="s">
        <v>169</v>
      </c>
      <c r="G11" s="7"/>
      <c r="H11" s="7" t="s">
        <v>179</v>
      </c>
      <c r="I11" s="7"/>
      <c r="J11" s="22" t="s">
        <v>255</v>
      </c>
      <c r="K11" s="7">
        <v>1</v>
      </c>
      <c r="L11" s="22" t="s">
        <v>258</v>
      </c>
      <c r="M11" s="7"/>
      <c r="N11" s="22" t="s">
        <v>259</v>
      </c>
      <c r="O11" s="7"/>
      <c r="P11" s="33">
        <f>SUM(D12:O12)-LARGE(D12:O12,1)</f>
        <v>547.29</v>
      </c>
      <c r="Q11" s="29">
        <v>4</v>
      </c>
    </row>
    <row r="12" spans="1:29">
      <c r="A12" s="25"/>
      <c r="B12" s="6" t="s">
        <v>130</v>
      </c>
      <c r="C12" s="25"/>
      <c r="D12" s="23">
        <v>200</v>
      </c>
      <c r="E12" s="23"/>
      <c r="F12" s="23">
        <v>89.81</v>
      </c>
      <c r="G12" s="23"/>
      <c r="H12" s="23">
        <v>118.83</v>
      </c>
      <c r="I12" s="23"/>
      <c r="J12" s="23">
        <v>110.02</v>
      </c>
      <c r="K12" s="23"/>
      <c r="L12" s="23">
        <v>113</v>
      </c>
      <c r="M12" s="23"/>
      <c r="N12" s="23">
        <v>115.63</v>
      </c>
      <c r="O12" s="23"/>
      <c r="P12" s="32"/>
      <c r="Q12" s="30"/>
    </row>
    <row r="13" spans="1:29">
      <c r="A13" s="24">
        <v>3</v>
      </c>
      <c r="B13" s="6" t="s">
        <v>42</v>
      </c>
      <c r="C13" s="24" t="s">
        <v>31</v>
      </c>
      <c r="D13" s="8" t="s">
        <v>18</v>
      </c>
      <c r="E13" s="7"/>
      <c r="F13" s="8" t="s">
        <v>167</v>
      </c>
      <c r="G13" s="7"/>
      <c r="H13" s="8" t="s">
        <v>18</v>
      </c>
      <c r="I13" s="7"/>
      <c r="J13" s="8" t="s">
        <v>18</v>
      </c>
      <c r="K13" s="7"/>
      <c r="L13" s="8" t="s">
        <v>18</v>
      </c>
      <c r="M13" s="7"/>
      <c r="N13" s="8" t="s">
        <v>18</v>
      </c>
      <c r="O13" s="7"/>
      <c r="P13" s="33">
        <f>SUM(D14:O14)-LARGE(D14:O14,1)</f>
        <v>880</v>
      </c>
      <c r="Q13" s="29">
        <v>3</v>
      </c>
    </row>
    <row r="14" spans="1:29">
      <c r="A14" s="25"/>
      <c r="B14" s="6" t="s">
        <v>43</v>
      </c>
      <c r="C14" s="25"/>
      <c r="D14" s="23">
        <v>200</v>
      </c>
      <c r="E14" s="23"/>
      <c r="F14" s="23">
        <v>80</v>
      </c>
      <c r="G14" s="23"/>
      <c r="H14" s="23">
        <v>200</v>
      </c>
      <c r="I14" s="23"/>
      <c r="J14" s="23">
        <v>200</v>
      </c>
      <c r="K14" s="23"/>
      <c r="L14" s="23">
        <v>200</v>
      </c>
      <c r="M14" s="23"/>
      <c r="N14" s="23">
        <v>200</v>
      </c>
      <c r="O14" s="23"/>
      <c r="P14" s="32"/>
      <c r="Q14" s="30"/>
    </row>
    <row r="15" spans="1:29">
      <c r="A15" s="24">
        <v>4</v>
      </c>
      <c r="B15" s="6" t="s">
        <v>50</v>
      </c>
      <c r="C15" s="24" t="s">
        <v>19</v>
      </c>
      <c r="D15" s="8" t="s">
        <v>166</v>
      </c>
      <c r="E15" s="7"/>
      <c r="F15" s="8" t="s">
        <v>168</v>
      </c>
      <c r="G15" s="7"/>
      <c r="H15" s="8" t="s">
        <v>180</v>
      </c>
      <c r="I15" s="7"/>
      <c r="J15" s="8" t="s">
        <v>256</v>
      </c>
      <c r="K15" s="7">
        <v>1</v>
      </c>
      <c r="L15" s="8" t="s">
        <v>257</v>
      </c>
      <c r="M15" s="7">
        <v>1</v>
      </c>
      <c r="N15" s="8" t="s">
        <v>18</v>
      </c>
      <c r="O15" s="7"/>
      <c r="P15" s="33">
        <f>SUM(D16:O16)-LARGE(D16:O16,1)</f>
        <v>613.17000000000007</v>
      </c>
      <c r="Q15" s="29">
        <f>RANK($P$13,$P$9:$P$14,1)</f>
        <v>2</v>
      </c>
    </row>
    <row r="16" spans="1:29">
      <c r="A16" s="25"/>
      <c r="B16" s="6" t="s">
        <v>51</v>
      </c>
      <c r="C16" s="25"/>
      <c r="D16" s="23">
        <v>116.83</v>
      </c>
      <c r="E16" s="23"/>
      <c r="F16" s="23">
        <v>129.5</v>
      </c>
      <c r="G16" s="23"/>
      <c r="H16" s="23">
        <v>116.36</v>
      </c>
      <c r="I16" s="23"/>
      <c r="J16" s="23">
        <v>122.36</v>
      </c>
      <c r="K16" s="23"/>
      <c r="L16" s="23">
        <v>128.12</v>
      </c>
      <c r="M16" s="23"/>
      <c r="N16" s="23">
        <v>200</v>
      </c>
      <c r="O16" s="23"/>
      <c r="P16" s="32"/>
      <c r="Q16" s="30"/>
    </row>
    <row r="19" spans="1:29" s="9" customFormat="1" ht="18.75">
      <c r="A19" s="11" t="s">
        <v>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</sheetData>
  <mergeCells count="57">
    <mergeCell ref="J16:K16"/>
    <mergeCell ref="L16:M16"/>
    <mergeCell ref="N16:O16"/>
    <mergeCell ref="A2:Q2"/>
    <mergeCell ref="A15:A16"/>
    <mergeCell ref="C15:C16"/>
    <mergeCell ref="P15:P16"/>
    <mergeCell ref="Q15:Q16"/>
    <mergeCell ref="Q13:Q14"/>
    <mergeCell ref="D14:E14"/>
    <mergeCell ref="Q11:Q12"/>
    <mergeCell ref="D7:O7"/>
    <mergeCell ref="N8:O8"/>
    <mergeCell ref="J8:K8"/>
    <mergeCell ref="L8:M8"/>
    <mergeCell ref="D16:E16"/>
    <mergeCell ref="F16:G16"/>
    <mergeCell ref="H16:I16"/>
    <mergeCell ref="P7:P8"/>
    <mergeCell ref="P13:P14"/>
    <mergeCell ref="A7:A8"/>
    <mergeCell ref="B7:B8"/>
    <mergeCell ref="C7:C8"/>
    <mergeCell ref="D8:E8"/>
    <mergeCell ref="P9:P10"/>
    <mergeCell ref="C9:C10"/>
    <mergeCell ref="A9:A10"/>
    <mergeCell ref="P11:P12"/>
    <mergeCell ref="F8:G8"/>
    <mergeCell ref="H8:I8"/>
    <mergeCell ref="H10:I10"/>
    <mergeCell ref="F10:G10"/>
    <mergeCell ref="F12:G12"/>
    <mergeCell ref="J10:K10"/>
    <mergeCell ref="J12:K12"/>
    <mergeCell ref="A1:G1"/>
    <mergeCell ref="A3:P3"/>
    <mergeCell ref="A4:Q4"/>
    <mergeCell ref="A5:Q5"/>
    <mergeCell ref="Q7:Q8"/>
    <mergeCell ref="Q9:Q10"/>
    <mergeCell ref="A11:A12"/>
    <mergeCell ref="A13:A14"/>
    <mergeCell ref="H12:I12"/>
    <mergeCell ref="N10:O10"/>
    <mergeCell ref="L14:M14"/>
    <mergeCell ref="N14:O14"/>
    <mergeCell ref="C13:C14"/>
    <mergeCell ref="F14:G14"/>
    <mergeCell ref="H14:I14"/>
    <mergeCell ref="J14:K14"/>
    <mergeCell ref="N12:O12"/>
    <mergeCell ref="C11:C12"/>
    <mergeCell ref="L10:M10"/>
    <mergeCell ref="L12:M12"/>
    <mergeCell ref="D10:E10"/>
    <mergeCell ref="D12:E1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workbookViewId="0">
      <selection activeCell="B13" sqref="B13"/>
    </sheetView>
  </sheetViews>
  <sheetFormatPr defaultRowHeight="12.75"/>
  <cols>
    <col min="1" max="1" width="5.7109375" style="2" customWidth="1"/>
    <col min="2" max="2" width="15.7109375" bestFit="1" customWidth="1"/>
    <col min="3" max="3" width="16.42578125" style="2" customWidth="1"/>
    <col min="4" max="4" width="7.7109375" style="1" customWidth="1"/>
    <col min="5" max="5" width="3" style="1" customWidth="1"/>
    <col min="6" max="6" width="7.7109375" style="1" customWidth="1"/>
    <col min="7" max="7" width="3" style="1" customWidth="1"/>
    <col min="8" max="8" width="7.7109375" style="1" customWidth="1"/>
    <col min="9" max="9" width="3" style="1" customWidth="1"/>
    <col min="10" max="10" width="7.7109375" style="1" customWidth="1"/>
    <col min="11" max="11" width="3" style="1" customWidth="1"/>
    <col min="12" max="12" width="7.7109375" style="1" customWidth="1"/>
    <col min="13" max="13" width="3" style="1" customWidth="1"/>
    <col min="14" max="14" width="7.7109375" style="1" customWidth="1"/>
    <col min="15" max="15" width="3" style="1" customWidth="1"/>
    <col min="16" max="16" width="12.42578125" style="3" customWidth="1"/>
    <col min="17" max="17" width="12.140625" style="3" customWidth="1"/>
  </cols>
  <sheetData>
    <row r="1" spans="1:29" ht="27.75" customHeight="1">
      <c r="A1" s="37" t="s">
        <v>26</v>
      </c>
      <c r="B1" s="37"/>
      <c r="C1" s="37"/>
      <c r="D1" s="37"/>
      <c r="E1" s="37"/>
      <c r="F1" s="37"/>
      <c r="G1" s="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3"/>
    </row>
    <row r="2" spans="1:29" s="2" customFormat="1" ht="26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2" customFormat="1" ht="18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" customFormat="1" ht="18.7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2" customFormat="1" ht="18.75">
      <c r="A5" s="39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18">
      <c r="A7" s="29" t="s">
        <v>0</v>
      </c>
      <c r="B7" s="29" t="s">
        <v>1</v>
      </c>
      <c r="C7" s="29" t="s">
        <v>2</v>
      </c>
      <c r="D7" s="3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9" t="s">
        <v>4</v>
      </c>
      <c r="Q7" s="29" t="s">
        <v>5</v>
      </c>
    </row>
    <row r="8" spans="1:29" s="5" customFormat="1" ht="15.75" customHeight="1">
      <c r="A8" s="30"/>
      <c r="B8" s="30"/>
      <c r="C8" s="30"/>
      <c r="D8" s="26">
        <v>1</v>
      </c>
      <c r="E8" s="27"/>
      <c r="F8" s="26">
        <v>2</v>
      </c>
      <c r="G8" s="27"/>
      <c r="H8" s="26">
        <v>3</v>
      </c>
      <c r="I8" s="27"/>
      <c r="J8" s="26">
        <v>4</v>
      </c>
      <c r="K8" s="27"/>
      <c r="L8" s="26">
        <v>5</v>
      </c>
      <c r="M8" s="27"/>
      <c r="N8" s="26">
        <v>6</v>
      </c>
      <c r="O8" s="27"/>
      <c r="P8" s="30"/>
      <c r="Q8" s="30"/>
    </row>
    <row r="9" spans="1:29">
      <c r="A9" s="24">
        <v>1</v>
      </c>
      <c r="B9" s="6" t="s">
        <v>21</v>
      </c>
      <c r="C9" s="24" t="s">
        <v>13</v>
      </c>
      <c r="D9" s="7" t="s">
        <v>34</v>
      </c>
      <c r="E9" s="7">
        <v>2</v>
      </c>
      <c r="F9" s="7" t="s">
        <v>35</v>
      </c>
      <c r="G9" s="7">
        <v>1</v>
      </c>
      <c r="H9" s="7" t="s">
        <v>36</v>
      </c>
      <c r="I9" s="7">
        <v>3</v>
      </c>
      <c r="J9" s="7" t="s">
        <v>37</v>
      </c>
      <c r="K9" s="7">
        <v>1</v>
      </c>
      <c r="L9" s="7" t="s">
        <v>38</v>
      </c>
      <c r="M9" s="7"/>
      <c r="N9" s="7" t="s">
        <v>39</v>
      </c>
      <c r="O9" s="7"/>
      <c r="P9" s="31">
        <f>SUM(D10:O10)-LARGE(D10:O10,1)</f>
        <v>645.4</v>
      </c>
      <c r="Q9" s="29">
        <f>RANK($P$9,$P$9:$P$14,1)</f>
        <v>1</v>
      </c>
    </row>
    <row r="10" spans="1:29">
      <c r="A10" s="25"/>
      <c r="B10" s="6" t="s">
        <v>33</v>
      </c>
      <c r="C10" s="25"/>
      <c r="D10" s="28">
        <v>200</v>
      </c>
      <c r="E10" s="28"/>
      <c r="F10" s="28">
        <v>118.65</v>
      </c>
      <c r="G10" s="28"/>
      <c r="H10" s="28">
        <v>200</v>
      </c>
      <c r="I10" s="28"/>
      <c r="J10" s="28">
        <v>118.34</v>
      </c>
      <c r="K10" s="28"/>
      <c r="L10" s="28">
        <v>102.91</v>
      </c>
      <c r="M10" s="28"/>
      <c r="N10" s="28">
        <v>105.5</v>
      </c>
      <c r="O10" s="28"/>
      <c r="P10" s="32"/>
      <c r="Q10" s="30"/>
    </row>
    <row r="11" spans="1:29">
      <c r="A11" s="24">
        <v>2</v>
      </c>
      <c r="B11" s="6" t="s">
        <v>22</v>
      </c>
      <c r="C11" s="40" t="s">
        <v>13</v>
      </c>
      <c r="D11" s="7" t="s">
        <v>40</v>
      </c>
      <c r="E11" s="7"/>
      <c r="F11" s="7">
        <v>0</v>
      </c>
      <c r="G11" s="7"/>
      <c r="H11" s="7">
        <v>0</v>
      </c>
      <c r="I11" s="7"/>
      <c r="J11" s="7">
        <v>0</v>
      </c>
      <c r="K11" s="7"/>
      <c r="L11" s="7">
        <v>0</v>
      </c>
      <c r="M11" s="7"/>
      <c r="N11" s="7">
        <v>0</v>
      </c>
      <c r="O11" s="7"/>
      <c r="P11" s="33">
        <f>SUM(D12:O12)-LARGE(D12:O12,1)</f>
        <v>918.2</v>
      </c>
      <c r="Q11" s="29">
        <f>RANK($P$11,$P$9:$P$14,1)</f>
        <v>2</v>
      </c>
    </row>
    <row r="12" spans="1:29">
      <c r="A12" s="25"/>
      <c r="B12" s="6" t="s">
        <v>61</v>
      </c>
      <c r="C12" s="25"/>
      <c r="D12" s="23">
        <v>118.2</v>
      </c>
      <c r="E12" s="23"/>
      <c r="F12" s="23">
        <v>200</v>
      </c>
      <c r="G12" s="23"/>
      <c r="H12" s="23">
        <v>200</v>
      </c>
      <c r="I12" s="23"/>
      <c r="J12" s="23">
        <v>200</v>
      </c>
      <c r="K12" s="23"/>
      <c r="L12" s="23">
        <v>200</v>
      </c>
      <c r="M12" s="23"/>
      <c r="N12" s="23">
        <v>200</v>
      </c>
      <c r="O12" s="23"/>
      <c r="P12" s="32"/>
      <c r="Q12" s="30"/>
    </row>
    <row r="13" spans="1:29">
      <c r="A13" s="24">
        <v>3</v>
      </c>
      <c r="B13" s="6" t="s">
        <v>23</v>
      </c>
      <c r="C13" s="24" t="s">
        <v>13</v>
      </c>
      <c r="D13" s="8" t="s">
        <v>41</v>
      </c>
      <c r="E13" s="7"/>
      <c r="F13" s="8" t="s">
        <v>18</v>
      </c>
      <c r="G13" s="7"/>
      <c r="H13" s="8" t="s">
        <v>18</v>
      </c>
      <c r="I13" s="7"/>
      <c r="J13" s="8" t="s">
        <v>18</v>
      </c>
      <c r="K13" s="7"/>
      <c r="L13" s="8" t="s">
        <v>18</v>
      </c>
      <c r="M13" s="7"/>
      <c r="N13" s="8" t="s">
        <v>18</v>
      </c>
      <c r="O13" s="7"/>
      <c r="P13" s="33">
        <f>SUM(D14:O14)-LARGE(D14:O14,1)</f>
        <v>957.3</v>
      </c>
      <c r="Q13" s="29">
        <f>RANK($P$13,$P$9:$P$14,1)</f>
        <v>3</v>
      </c>
    </row>
    <row r="14" spans="1:29">
      <c r="A14" s="25"/>
      <c r="B14" s="6" t="s">
        <v>32</v>
      </c>
      <c r="C14" s="25"/>
      <c r="D14" s="23">
        <v>157.30000000000001</v>
      </c>
      <c r="E14" s="23"/>
      <c r="F14" s="23">
        <v>200</v>
      </c>
      <c r="G14" s="23"/>
      <c r="H14" s="23">
        <v>200</v>
      </c>
      <c r="I14" s="23"/>
      <c r="J14" s="23">
        <v>200</v>
      </c>
      <c r="K14" s="23"/>
      <c r="L14" s="23">
        <v>200</v>
      </c>
      <c r="M14" s="23"/>
      <c r="N14" s="23">
        <v>200</v>
      </c>
      <c r="O14" s="23"/>
      <c r="P14" s="32"/>
      <c r="Q14" s="30"/>
    </row>
    <row r="17" spans="1:29" s="9" customFormat="1" ht="18.75">
      <c r="A17" s="11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</sheetData>
  <mergeCells count="47">
    <mergeCell ref="A1:G1"/>
    <mergeCell ref="A2:Q2"/>
    <mergeCell ref="A3:P3"/>
    <mergeCell ref="A4:Q4"/>
    <mergeCell ref="J10:K10"/>
    <mergeCell ref="J12:K12"/>
    <mergeCell ref="J14:K14"/>
    <mergeCell ref="D10:E10"/>
    <mergeCell ref="A5:Q5"/>
    <mergeCell ref="C13:C14"/>
    <mergeCell ref="A9:A10"/>
    <mergeCell ref="A11:A12"/>
    <mergeCell ref="A13:A14"/>
    <mergeCell ref="C9:C10"/>
    <mergeCell ref="C11:C12"/>
    <mergeCell ref="A7:A8"/>
    <mergeCell ref="B7:B8"/>
    <mergeCell ref="C7:C8"/>
    <mergeCell ref="D8:E8"/>
    <mergeCell ref="D7:O7"/>
    <mergeCell ref="F8:G8"/>
    <mergeCell ref="H8:I8"/>
    <mergeCell ref="N8:O8"/>
    <mergeCell ref="J8:K8"/>
    <mergeCell ref="L8:M8"/>
    <mergeCell ref="P13:P14"/>
    <mergeCell ref="Q13:Q14"/>
    <mergeCell ref="D14:E14"/>
    <mergeCell ref="F10:G10"/>
    <mergeCell ref="F12:G12"/>
    <mergeCell ref="F14:G14"/>
    <mergeCell ref="D12:E12"/>
    <mergeCell ref="L14:M14"/>
    <mergeCell ref="H10:I10"/>
    <mergeCell ref="N12:O12"/>
    <mergeCell ref="N14:O14"/>
    <mergeCell ref="L10:M10"/>
    <mergeCell ref="L12:M12"/>
    <mergeCell ref="N10:O10"/>
    <mergeCell ref="H12:I12"/>
    <mergeCell ref="H14:I14"/>
    <mergeCell ref="P7:P8"/>
    <mergeCell ref="Q7:Q8"/>
    <mergeCell ref="P9:P10"/>
    <mergeCell ref="Q9:Q10"/>
    <mergeCell ref="P11:P12"/>
    <mergeCell ref="Q11:Q12"/>
  </mergeCells>
  <phoneticPr fontId="0" type="noConversion"/>
  <printOptions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F3D</vt:lpstr>
      <vt:lpstr>Спорт</vt:lpstr>
      <vt:lpstr>Стандарт</vt:lpstr>
      <vt:lpstr>Стандарт Ю</vt:lpstr>
      <vt:lpstr>F3D 1.2</vt:lpstr>
      <vt:lpstr>F3D 1.2 Ю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2011-05-21T10:36:59Z</cp:lastPrinted>
  <dcterms:created xsi:type="dcterms:W3CDTF">2009-05-24T13:55:53Z</dcterms:created>
  <dcterms:modified xsi:type="dcterms:W3CDTF">2011-05-22T12:17:08Z</dcterms:modified>
</cp:coreProperties>
</file>